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rris\Downloads\"/>
    </mc:Choice>
  </mc:AlternateContent>
  <xr:revisionPtr revIDLastSave="0" documentId="13_ncr:1_{8B4BF2E2-54BD-4A1C-B155-D3959D6FDDA0}" xr6:coauthVersionLast="47" xr6:coauthVersionMax="47" xr10:uidLastSave="{00000000-0000-0000-0000-000000000000}"/>
  <bookViews>
    <workbookView xWindow="-108" yWindow="-108" windowWidth="30936" windowHeight="16776" tabRatio="910" xr2:uid="{00000000-000D-0000-FFFF-FFFF00000000}"/>
  </bookViews>
  <sheets>
    <sheet name="Παράμετροι" sheetId="29" r:id="rId1"/>
    <sheet name="Public Holidays" sheetId="32" r:id="rId2"/>
    <sheet name="Γ1" sheetId="31" r:id="rId3"/>
    <sheet name="A1-JAN" sheetId="57" r:id="rId4"/>
    <sheet name="A1-FEB" sheetId="47" r:id="rId5"/>
    <sheet name="A1-MAR" sheetId="48" r:id="rId6"/>
    <sheet name="A1-APR" sheetId="49" r:id="rId7"/>
    <sheet name="A1-MAY" sheetId="50" r:id="rId8"/>
    <sheet name="A1-JUN" sheetId="51" r:id="rId9"/>
    <sheet name="A1-JUL" sheetId="52" r:id="rId10"/>
    <sheet name="A1-AUG" sheetId="53" r:id="rId11"/>
    <sheet name="A1-SEP" sheetId="54" r:id="rId12"/>
    <sheet name="A1-OCT" sheetId="55" r:id="rId13"/>
    <sheet name="A1-NOV" sheetId="56" r:id="rId14"/>
    <sheet name="A1-DEC" sheetId="44" r:id="rId15"/>
  </sheets>
  <definedNames>
    <definedName name="_xlnm.Print_Area" localSheetId="6">'A1-APR'!$A$2:$AI$75</definedName>
    <definedName name="_xlnm.Print_Area" localSheetId="10">'A1-AUG'!$A$2:$AI$75</definedName>
    <definedName name="_xlnm.Print_Area" localSheetId="14">'A1-DEC'!$A$2:$AI$75</definedName>
    <definedName name="_xlnm.Print_Area" localSheetId="4">'A1-FEB'!$A$2:$AI$71</definedName>
    <definedName name="_xlnm.Print_Area" localSheetId="3">'A1-JAN'!$A$2:$AI$72</definedName>
    <definedName name="_xlnm.Print_Area" localSheetId="9">'A1-JUL'!$A$2:$AI$75</definedName>
    <definedName name="_xlnm.Print_Area" localSheetId="8">'A1-JUN'!$A$2:$AI$75</definedName>
    <definedName name="_xlnm.Print_Area" localSheetId="5">'A1-MAR'!$A$2:$AI$75</definedName>
    <definedName name="_xlnm.Print_Area" localSheetId="7">'A1-MAY'!$A$2:$AI$75</definedName>
    <definedName name="_xlnm.Print_Area" localSheetId="13">'A1-NOV'!$A$2:$AI$75</definedName>
    <definedName name="_xlnm.Print_Area" localSheetId="12">'A1-OCT'!$A$2:$AI$75</definedName>
    <definedName name="_xlnm.Print_Area" localSheetId="11">'A1-SEP'!$A$2:$AI$75</definedName>
    <definedName name="_xlnm.Print_Area" localSheetId="2">Γ1!$A$2:$N$67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44" l="1"/>
  <c r="D3" i="56"/>
  <c r="D3" i="55"/>
  <c r="D3" i="54"/>
  <c r="D3" i="53"/>
  <c r="D3" i="52"/>
  <c r="D3" i="51"/>
  <c r="D3" i="50"/>
  <c r="D3" i="49"/>
  <c r="D3" i="48"/>
  <c r="D3" i="47"/>
  <c r="B3" i="44"/>
  <c r="B3" i="56"/>
  <c r="B3" i="55"/>
  <c r="B3" i="54"/>
  <c r="B3" i="53"/>
  <c r="B3" i="52"/>
  <c r="B3" i="51"/>
  <c r="B3" i="50"/>
  <c r="B3" i="49"/>
  <c r="B3" i="48"/>
  <c r="B3" i="47"/>
  <c r="B9" i="44" l="1"/>
  <c r="B9" i="56"/>
  <c r="B9" i="55"/>
  <c r="B9" i="54"/>
  <c r="B9" i="53"/>
  <c r="B9" i="52"/>
  <c r="B9" i="51"/>
  <c r="B9" i="50"/>
  <c r="B9" i="49"/>
  <c r="B9" i="48"/>
  <c r="B9" i="47"/>
  <c r="B9" i="57"/>
  <c r="AH12" i="57" l="1"/>
  <c r="P30" i="31"/>
  <c r="P31" i="31"/>
  <c r="P32" i="31"/>
  <c r="P33" i="31"/>
  <c r="P34" i="31"/>
  <c r="P35" i="31"/>
  <c r="P29" i="31"/>
  <c r="P21" i="31"/>
  <c r="P22" i="31"/>
  <c r="P23" i="31"/>
  <c r="P24" i="31"/>
  <c r="P25" i="31"/>
  <c r="P26" i="31"/>
  <c r="P20" i="31"/>
  <c r="P12" i="31"/>
  <c r="P13" i="31"/>
  <c r="P14" i="31"/>
  <c r="P15" i="31"/>
  <c r="P16" i="31"/>
  <c r="P17" i="31"/>
  <c r="P11" i="31"/>
  <c r="B8" i="57" l="1"/>
  <c r="B8" i="48"/>
  <c r="B8" i="49"/>
  <c r="B8" i="50"/>
  <c r="B8" i="51"/>
  <c r="B8" i="52"/>
  <c r="B8" i="53"/>
  <c r="B8" i="54"/>
  <c r="B8" i="55"/>
  <c r="B8" i="56"/>
  <c r="B8" i="44"/>
  <c r="AC8" i="48" l="1"/>
  <c r="AC9" i="48" s="1"/>
  <c r="U8" i="48"/>
  <c r="U9" i="48" s="1"/>
  <c r="U10" i="48" s="1"/>
  <c r="M8" i="48"/>
  <c r="M9" i="48" s="1"/>
  <c r="E8" i="48"/>
  <c r="E9" i="48" s="1"/>
  <c r="W8" i="48"/>
  <c r="W9" i="48" s="1"/>
  <c r="AB8" i="48"/>
  <c r="AB9" i="48" s="1"/>
  <c r="T8" i="48"/>
  <c r="T9" i="48" s="1"/>
  <c r="T10" i="48" s="1"/>
  <c r="L8" i="48"/>
  <c r="L9" i="48" s="1"/>
  <c r="L10" i="48" s="1"/>
  <c r="D8" i="48"/>
  <c r="D9" i="48" s="1"/>
  <c r="O8" i="48"/>
  <c r="O9" i="48" s="1"/>
  <c r="AA8" i="48"/>
  <c r="AA9" i="48" s="1"/>
  <c r="S8" i="48"/>
  <c r="S9" i="48" s="1"/>
  <c r="K8" i="48"/>
  <c r="K9" i="48" s="1"/>
  <c r="C8" i="48"/>
  <c r="C9" i="48" s="1"/>
  <c r="C10" i="48" s="1"/>
  <c r="AE8" i="48"/>
  <c r="AE9" i="48" s="1"/>
  <c r="AE10" i="48" s="1"/>
  <c r="Z8" i="48"/>
  <c r="Z9" i="48" s="1"/>
  <c r="Z10" i="48" s="1"/>
  <c r="R8" i="48"/>
  <c r="R9" i="48" s="1"/>
  <c r="J8" i="48"/>
  <c r="J9" i="48" s="1"/>
  <c r="AG8" i="48"/>
  <c r="AG9" i="48" s="1"/>
  <c r="Y8" i="48"/>
  <c r="Y9" i="48" s="1"/>
  <c r="Y10" i="48" s="1"/>
  <c r="Q8" i="48"/>
  <c r="Q9" i="48" s="1"/>
  <c r="Q10" i="48" s="1"/>
  <c r="I8" i="48"/>
  <c r="I9" i="48" s="1"/>
  <c r="I10" i="48" s="1"/>
  <c r="AF8" i="48"/>
  <c r="AF9" i="48" s="1"/>
  <c r="X8" i="48"/>
  <c r="X9" i="48" s="1"/>
  <c r="X10" i="48" s="1"/>
  <c r="P8" i="48"/>
  <c r="P9" i="48" s="1"/>
  <c r="P10" i="48" s="1"/>
  <c r="H8" i="48"/>
  <c r="H9" i="48" s="1"/>
  <c r="H10" i="48" s="1"/>
  <c r="G8" i="48"/>
  <c r="G9" i="48" s="1"/>
  <c r="V8" i="48"/>
  <c r="V9" i="48" s="1"/>
  <c r="N8" i="48"/>
  <c r="N9" i="48" s="1"/>
  <c r="F8" i="48"/>
  <c r="F9" i="48" s="1"/>
  <c r="F10" i="48" s="1"/>
  <c r="AD8" i="48"/>
  <c r="AD9" i="48" s="1"/>
  <c r="AD10" i="48" s="1"/>
  <c r="AE8" i="52"/>
  <c r="AE9" i="52" s="1"/>
  <c r="AE10" i="52" s="1"/>
  <c r="W8" i="52"/>
  <c r="W9" i="52" s="1"/>
  <c r="W10" i="52" s="1"/>
  <c r="O8" i="52"/>
  <c r="O9" i="52" s="1"/>
  <c r="O10" i="52" s="1"/>
  <c r="G8" i="52"/>
  <c r="G9" i="52" s="1"/>
  <c r="X8" i="52"/>
  <c r="X9" i="52" s="1"/>
  <c r="AD8" i="52"/>
  <c r="AD9" i="52" s="1"/>
  <c r="AD10" i="52" s="1"/>
  <c r="V8" i="52"/>
  <c r="V9" i="52" s="1"/>
  <c r="V10" i="52" s="1"/>
  <c r="N8" i="52"/>
  <c r="N9" i="52" s="1"/>
  <c r="F8" i="52"/>
  <c r="F9" i="52" s="1"/>
  <c r="F10" i="52" s="1"/>
  <c r="H8" i="52"/>
  <c r="H9" i="52" s="1"/>
  <c r="H10" i="52" s="1"/>
  <c r="AC8" i="52"/>
  <c r="AC9" i="52" s="1"/>
  <c r="AC10" i="52" s="1"/>
  <c r="U8" i="52"/>
  <c r="U9" i="52" s="1"/>
  <c r="M8" i="52"/>
  <c r="M9" i="52" s="1"/>
  <c r="E8" i="52"/>
  <c r="E9" i="52" s="1"/>
  <c r="E10" i="52" s="1"/>
  <c r="Y8" i="52"/>
  <c r="Y9" i="52" s="1"/>
  <c r="Y10" i="52" s="1"/>
  <c r="AB8" i="52"/>
  <c r="AB9" i="52" s="1"/>
  <c r="AB10" i="52" s="1"/>
  <c r="T8" i="52"/>
  <c r="T9" i="52" s="1"/>
  <c r="T10" i="52" s="1"/>
  <c r="L8" i="52"/>
  <c r="L9" i="52" s="1"/>
  <c r="L10" i="52" s="1"/>
  <c r="D8" i="52"/>
  <c r="D9" i="52" s="1"/>
  <c r="D10" i="52" s="1"/>
  <c r="AF8" i="52"/>
  <c r="AF9" i="52" s="1"/>
  <c r="AA8" i="52"/>
  <c r="AA9" i="52" s="1"/>
  <c r="S8" i="52"/>
  <c r="S9" i="52" s="1"/>
  <c r="S10" i="52" s="1"/>
  <c r="K8" i="52"/>
  <c r="K9" i="52" s="1"/>
  <c r="K10" i="52" s="1"/>
  <c r="C8" i="52"/>
  <c r="C9" i="52" s="1"/>
  <c r="Z8" i="52"/>
  <c r="Z9" i="52" s="1"/>
  <c r="Z10" i="52" s="1"/>
  <c r="R8" i="52"/>
  <c r="R9" i="52" s="1"/>
  <c r="R10" i="52" s="1"/>
  <c r="J8" i="52"/>
  <c r="J9" i="52" s="1"/>
  <c r="J10" i="52" s="1"/>
  <c r="AG8" i="52"/>
  <c r="AG9" i="52" s="1"/>
  <c r="Q8" i="52"/>
  <c r="Q9" i="52" s="1"/>
  <c r="I8" i="52"/>
  <c r="I9" i="52" s="1"/>
  <c r="I10" i="52" s="1"/>
  <c r="P8" i="52"/>
  <c r="P9" i="52" s="1"/>
  <c r="P10" i="52" s="1"/>
  <c r="AG8" i="54"/>
  <c r="AG9" i="54" s="1"/>
  <c r="Y8" i="54"/>
  <c r="Y9" i="54" s="1"/>
  <c r="Y10" i="54" s="1"/>
  <c r="Q8" i="54"/>
  <c r="Q9" i="54" s="1"/>
  <c r="Q10" i="54" s="1"/>
  <c r="I8" i="54"/>
  <c r="I9" i="54" s="1"/>
  <c r="I10" i="54" s="1"/>
  <c r="AF8" i="54"/>
  <c r="AF9" i="54" s="1"/>
  <c r="X8" i="54"/>
  <c r="X9" i="54" s="1"/>
  <c r="P8" i="54"/>
  <c r="P9" i="54" s="1"/>
  <c r="P10" i="54" s="1"/>
  <c r="H8" i="54"/>
  <c r="H9" i="54" s="1"/>
  <c r="H10" i="54" s="1"/>
  <c r="J8" i="54"/>
  <c r="J9" i="54" s="1"/>
  <c r="AE8" i="54"/>
  <c r="AE9" i="54" s="1"/>
  <c r="AE10" i="54" s="1"/>
  <c r="W8" i="54"/>
  <c r="W9" i="54" s="1"/>
  <c r="W10" i="54" s="1"/>
  <c r="O8" i="54"/>
  <c r="O9" i="54" s="1"/>
  <c r="G8" i="54"/>
  <c r="G9" i="54" s="1"/>
  <c r="AD8" i="54"/>
  <c r="AD9" i="54" s="1"/>
  <c r="V8" i="54"/>
  <c r="V9" i="54" s="1"/>
  <c r="V10" i="54" s="1"/>
  <c r="N8" i="54"/>
  <c r="N9" i="54" s="1"/>
  <c r="N10" i="54" s="1"/>
  <c r="F8" i="54"/>
  <c r="F9" i="54" s="1"/>
  <c r="AA8" i="54"/>
  <c r="AA9" i="54" s="1"/>
  <c r="AA10" i="54" s="1"/>
  <c r="K8" i="54"/>
  <c r="K9" i="54" s="1"/>
  <c r="K10" i="54" s="1"/>
  <c r="C8" i="54"/>
  <c r="C9" i="54" s="1"/>
  <c r="Z8" i="54"/>
  <c r="Z9" i="54" s="1"/>
  <c r="AC8" i="54"/>
  <c r="AC9" i="54" s="1"/>
  <c r="U8" i="54"/>
  <c r="U9" i="54" s="1"/>
  <c r="U10" i="54" s="1"/>
  <c r="M8" i="54"/>
  <c r="M9" i="54" s="1"/>
  <c r="M10" i="54" s="1"/>
  <c r="E8" i="54"/>
  <c r="E9" i="54" s="1"/>
  <c r="S8" i="54"/>
  <c r="S9" i="54" s="1"/>
  <c r="S10" i="54" s="1"/>
  <c r="R8" i="54"/>
  <c r="R9" i="54" s="1"/>
  <c r="AB8" i="54"/>
  <c r="AB9" i="54" s="1"/>
  <c r="AB10" i="54" s="1"/>
  <c r="T8" i="54"/>
  <c r="T9" i="54" s="1"/>
  <c r="L8" i="54"/>
  <c r="L9" i="54" s="1"/>
  <c r="D8" i="54"/>
  <c r="D9" i="54" s="1"/>
  <c r="D10" i="54" s="1"/>
  <c r="Z8" i="55"/>
  <c r="Z9" i="55" s="1"/>
  <c r="Z10" i="55" s="1"/>
  <c r="R8" i="55"/>
  <c r="R9" i="55" s="1"/>
  <c r="J8" i="55"/>
  <c r="J9" i="55" s="1"/>
  <c r="J10" i="55" s="1"/>
  <c r="C8" i="55"/>
  <c r="C9" i="55" s="1"/>
  <c r="C10" i="55" s="1"/>
  <c r="AG8" i="55"/>
  <c r="AG9" i="55" s="1"/>
  <c r="AG10" i="55" s="1"/>
  <c r="Y8" i="55"/>
  <c r="Y9" i="55" s="1"/>
  <c r="Q8" i="55"/>
  <c r="Q9" i="55" s="1"/>
  <c r="Q10" i="55" s="1"/>
  <c r="I8" i="55"/>
  <c r="I9" i="55" s="1"/>
  <c r="AF8" i="55"/>
  <c r="AF9" i="55" s="1"/>
  <c r="AF10" i="55" s="1"/>
  <c r="X8" i="55"/>
  <c r="X9" i="55" s="1"/>
  <c r="P8" i="55"/>
  <c r="P9" i="55" s="1"/>
  <c r="P10" i="55" s="1"/>
  <c r="H8" i="55"/>
  <c r="H9" i="55" s="1"/>
  <c r="H10" i="55" s="1"/>
  <c r="AE8" i="55"/>
  <c r="AE9" i="55" s="1"/>
  <c r="AE10" i="55" s="1"/>
  <c r="W8" i="55"/>
  <c r="W9" i="55" s="1"/>
  <c r="O8" i="55"/>
  <c r="O9" i="55" s="1"/>
  <c r="O10" i="55" s="1"/>
  <c r="G8" i="55"/>
  <c r="G9" i="55" s="1"/>
  <c r="AB8" i="55"/>
  <c r="AB9" i="55" s="1"/>
  <c r="AB10" i="55" s="1"/>
  <c r="L8" i="55"/>
  <c r="L9" i="55" s="1"/>
  <c r="D8" i="55"/>
  <c r="D9" i="55" s="1"/>
  <c r="D10" i="55" s="1"/>
  <c r="S8" i="55"/>
  <c r="S9" i="55" s="1"/>
  <c r="S10" i="55" s="1"/>
  <c r="AD8" i="55"/>
  <c r="AD9" i="55" s="1"/>
  <c r="AD10" i="55" s="1"/>
  <c r="V8" i="55"/>
  <c r="V9" i="55" s="1"/>
  <c r="N8" i="55"/>
  <c r="N9" i="55" s="1"/>
  <c r="N10" i="55" s="1"/>
  <c r="F8" i="55"/>
  <c r="F9" i="55" s="1"/>
  <c r="T8" i="55"/>
  <c r="T9" i="55" s="1"/>
  <c r="T10" i="55" s="1"/>
  <c r="K8" i="55"/>
  <c r="K9" i="55" s="1"/>
  <c r="K10" i="55" s="1"/>
  <c r="AC8" i="55"/>
  <c r="AC9" i="55" s="1"/>
  <c r="AC10" i="55" s="1"/>
  <c r="U8" i="55"/>
  <c r="U9" i="55" s="1"/>
  <c r="U10" i="55" s="1"/>
  <c r="M8" i="55"/>
  <c r="M9" i="55" s="1"/>
  <c r="E8" i="55"/>
  <c r="E9" i="55" s="1"/>
  <c r="E10" i="55" s="1"/>
  <c r="AA8" i="55"/>
  <c r="AA9" i="55" s="1"/>
  <c r="AA10" i="55" s="1"/>
  <c r="AE8" i="49"/>
  <c r="AE9" i="49" s="1"/>
  <c r="W8" i="49"/>
  <c r="W9" i="49" s="1"/>
  <c r="O8" i="49"/>
  <c r="O9" i="49" s="1"/>
  <c r="G8" i="49"/>
  <c r="G9" i="49" s="1"/>
  <c r="G10" i="49" s="1"/>
  <c r="AD8" i="49"/>
  <c r="AD9" i="49" s="1"/>
  <c r="AD10" i="49" s="1"/>
  <c r="V8" i="49"/>
  <c r="V9" i="49" s="1"/>
  <c r="N8" i="49"/>
  <c r="N9" i="49" s="1"/>
  <c r="F8" i="49"/>
  <c r="F9" i="49" s="1"/>
  <c r="F10" i="49" s="1"/>
  <c r="AG8" i="49"/>
  <c r="AG9" i="49" s="1"/>
  <c r="AC8" i="49"/>
  <c r="AC9" i="49" s="1"/>
  <c r="U8" i="49"/>
  <c r="U9" i="49" s="1"/>
  <c r="M8" i="49"/>
  <c r="M9" i="49" s="1"/>
  <c r="M10" i="49" s="1"/>
  <c r="E8" i="49"/>
  <c r="E9" i="49" s="1"/>
  <c r="E10" i="49" s="1"/>
  <c r="I8" i="49"/>
  <c r="I9" i="49" s="1"/>
  <c r="I10" i="49" s="1"/>
  <c r="C8" i="49"/>
  <c r="C9" i="49" s="1"/>
  <c r="AB8" i="49"/>
  <c r="AB9" i="49" s="1"/>
  <c r="AB10" i="49" s="1"/>
  <c r="T8" i="49"/>
  <c r="T9" i="49" s="1"/>
  <c r="L8" i="49"/>
  <c r="L9" i="49" s="1"/>
  <c r="L10" i="49" s="1"/>
  <c r="D8" i="49"/>
  <c r="D9" i="49" s="1"/>
  <c r="Y8" i="49"/>
  <c r="Y9" i="49" s="1"/>
  <c r="Y10" i="49" s="1"/>
  <c r="AA8" i="49"/>
  <c r="AA9" i="49" s="1"/>
  <c r="AA10" i="49" s="1"/>
  <c r="S8" i="49"/>
  <c r="S9" i="49" s="1"/>
  <c r="S10" i="49" s="1"/>
  <c r="K8" i="49"/>
  <c r="K9" i="49" s="1"/>
  <c r="Z8" i="49"/>
  <c r="Z9" i="49" s="1"/>
  <c r="Z10" i="49" s="1"/>
  <c r="R8" i="49"/>
  <c r="R9" i="49" s="1"/>
  <c r="J8" i="49"/>
  <c r="J9" i="49" s="1"/>
  <c r="J10" i="49" s="1"/>
  <c r="Q8" i="49"/>
  <c r="Q9" i="49" s="1"/>
  <c r="Q10" i="49" s="1"/>
  <c r="AF8" i="49"/>
  <c r="AF9" i="49" s="1"/>
  <c r="AF10" i="49" s="1"/>
  <c r="H8" i="49"/>
  <c r="H9" i="49" s="1"/>
  <c r="H10" i="49" s="1"/>
  <c r="X8" i="49"/>
  <c r="X9" i="49" s="1"/>
  <c r="X10" i="49" s="1"/>
  <c r="P8" i="49"/>
  <c r="P9" i="49" s="1"/>
  <c r="AG8" i="50"/>
  <c r="AG9" i="50" s="1"/>
  <c r="Y8" i="50"/>
  <c r="Y9" i="50" s="1"/>
  <c r="Q8" i="50"/>
  <c r="Q9" i="50" s="1"/>
  <c r="Q10" i="50" s="1"/>
  <c r="I8" i="50"/>
  <c r="I9" i="50" s="1"/>
  <c r="I10" i="50" s="1"/>
  <c r="C8" i="50"/>
  <c r="C9" i="50" s="1"/>
  <c r="C10" i="50" s="1"/>
  <c r="AF8" i="50"/>
  <c r="AF9" i="50" s="1"/>
  <c r="AF10" i="50" s="1"/>
  <c r="X8" i="50"/>
  <c r="X9" i="50" s="1"/>
  <c r="P8" i="50"/>
  <c r="P9" i="50" s="1"/>
  <c r="P10" i="50" s="1"/>
  <c r="H8" i="50"/>
  <c r="H9" i="50" s="1"/>
  <c r="AA8" i="50"/>
  <c r="AA9" i="50" s="1"/>
  <c r="S8" i="50"/>
  <c r="S9" i="50" s="1"/>
  <c r="S10" i="50" s="1"/>
  <c r="K8" i="50"/>
  <c r="K9" i="50" s="1"/>
  <c r="K10" i="50" s="1"/>
  <c r="AE8" i="50"/>
  <c r="AE9" i="50" s="1"/>
  <c r="AE10" i="50" s="1"/>
  <c r="W8" i="50"/>
  <c r="W9" i="50" s="1"/>
  <c r="W10" i="50" s="1"/>
  <c r="O8" i="50"/>
  <c r="O9" i="50" s="1"/>
  <c r="O10" i="50" s="1"/>
  <c r="G8" i="50"/>
  <c r="G9" i="50" s="1"/>
  <c r="AD8" i="50"/>
  <c r="AD9" i="50" s="1"/>
  <c r="V8" i="50"/>
  <c r="V9" i="50" s="1"/>
  <c r="N8" i="50"/>
  <c r="N9" i="50" s="1"/>
  <c r="N10" i="50" s="1"/>
  <c r="F8" i="50"/>
  <c r="F9" i="50" s="1"/>
  <c r="F10" i="50" s="1"/>
  <c r="AC8" i="50"/>
  <c r="AC9" i="50" s="1"/>
  <c r="AC10" i="50" s="1"/>
  <c r="U8" i="50"/>
  <c r="U9" i="50" s="1"/>
  <c r="U10" i="50" s="1"/>
  <c r="M8" i="50"/>
  <c r="M9" i="50" s="1"/>
  <c r="M10" i="50" s="1"/>
  <c r="E8" i="50"/>
  <c r="E9" i="50" s="1"/>
  <c r="E10" i="50" s="1"/>
  <c r="AB8" i="50"/>
  <c r="AB9" i="50" s="1"/>
  <c r="T8" i="50"/>
  <c r="T9" i="50" s="1"/>
  <c r="L8" i="50"/>
  <c r="L9" i="50" s="1"/>
  <c r="L10" i="50" s="1"/>
  <c r="D8" i="50"/>
  <c r="D9" i="50" s="1"/>
  <c r="J8" i="50"/>
  <c r="J9" i="50" s="1"/>
  <c r="J10" i="50" s="1"/>
  <c r="Z8" i="50"/>
  <c r="Z9" i="50" s="1"/>
  <c r="Z10" i="50" s="1"/>
  <c r="R8" i="50"/>
  <c r="R9" i="50" s="1"/>
  <c r="R10" i="50" s="1"/>
  <c r="AA8" i="56"/>
  <c r="AA9" i="56" s="1"/>
  <c r="S8" i="56"/>
  <c r="S9" i="56" s="1"/>
  <c r="K8" i="56"/>
  <c r="K9" i="56" s="1"/>
  <c r="C8" i="56"/>
  <c r="C9" i="56" s="1"/>
  <c r="C10" i="56" s="1"/>
  <c r="AC8" i="56"/>
  <c r="AC9" i="56" s="1"/>
  <c r="AC10" i="56" s="1"/>
  <c r="M8" i="56"/>
  <c r="M9" i="56" s="1"/>
  <c r="M10" i="56" s="1"/>
  <c r="E8" i="56"/>
  <c r="E9" i="56" s="1"/>
  <c r="E10" i="56" s="1"/>
  <c r="T8" i="56"/>
  <c r="T9" i="56" s="1"/>
  <c r="T10" i="56" s="1"/>
  <c r="D8" i="56"/>
  <c r="D9" i="56" s="1"/>
  <c r="Z8" i="56"/>
  <c r="Z9" i="56" s="1"/>
  <c r="R8" i="56"/>
  <c r="R9" i="56" s="1"/>
  <c r="R10" i="56" s="1"/>
  <c r="J8" i="56"/>
  <c r="J9" i="56" s="1"/>
  <c r="J10" i="56" s="1"/>
  <c r="AG8" i="56"/>
  <c r="AG9" i="56" s="1"/>
  <c r="AG10" i="56" s="1"/>
  <c r="Y8" i="56"/>
  <c r="Y9" i="56" s="1"/>
  <c r="Y10" i="56" s="1"/>
  <c r="Q8" i="56"/>
  <c r="Q9" i="56" s="1"/>
  <c r="Q10" i="56" s="1"/>
  <c r="I8" i="56"/>
  <c r="I9" i="56" s="1"/>
  <c r="I10" i="56" s="1"/>
  <c r="AF8" i="56"/>
  <c r="AF9" i="56" s="1"/>
  <c r="X8" i="56"/>
  <c r="X9" i="56" s="1"/>
  <c r="P8" i="56"/>
  <c r="P9" i="56" s="1"/>
  <c r="H8" i="56"/>
  <c r="H9" i="56" s="1"/>
  <c r="H10" i="56" s="1"/>
  <c r="U8" i="56"/>
  <c r="U9" i="56" s="1"/>
  <c r="U10" i="56" s="1"/>
  <c r="AB8" i="56"/>
  <c r="AB9" i="56" s="1"/>
  <c r="AB10" i="56" s="1"/>
  <c r="AE8" i="56"/>
  <c r="AE9" i="56" s="1"/>
  <c r="AE10" i="56" s="1"/>
  <c r="W8" i="56"/>
  <c r="W9" i="56" s="1"/>
  <c r="W10" i="56" s="1"/>
  <c r="O8" i="56"/>
  <c r="O9" i="56" s="1"/>
  <c r="G8" i="56"/>
  <c r="G9" i="56" s="1"/>
  <c r="L8" i="56"/>
  <c r="L9" i="56" s="1"/>
  <c r="L10" i="56" s="1"/>
  <c r="AD8" i="56"/>
  <c r="AD9" i="56" s="1"/>
  <c r="AD10" i="56" s="1"/>
  <c r="V8" i="56"/>
  <c r="V9" i="56" s="1"/>
  <c r="V10" i="56" s="1"/>
  <c r="N8" i="56"/>
  <c r="N9" i="56" s="1"/>
  <c r="N10" i="56" s="1"/>
  <c r="F8" i="56"/>
  <c r="F9" i="56" s="1"/>
  <c r="F10" i="56" s="1"/>
  <c r="AC8" i="44"/>
  <c r="AC9" i="44" s="1"/>
  <c r="AC10" i="44" s="1"/>
  <c r="U8" i="44"/>
  <c r="U9" i="44" s="1"/>
  <c r="M8" i="44"/>
  <c r="M9" i="44" s="1"/>
  <c r="E8" i="44"/>
  <c r="E9" i="44" s="1"/>
  <c r="E10" i="44" s="1"/>
  <c r="AD8" i="44"/>
  <c r="AD9" i="44" s="1"/>
  <c r="AD10" i="44" s="1"/>
  <c r="AB8" i="44"/>
  <c r="AB9" i="44" s="1"/>
  <c r="T8" i="44"/>
  <c r="T9" i="44" s="1"/>
  <c r="T10" i="44" s="1"/>
  <c r="L8" i="44"/>
  <c r="L9" i="44" s="1"/>
  <c r="L10" i="44" s="1"/>
  <c r="D8" i="44"/>
  <c r="D9" i="44" s="1"/>
  <c r="D10" i="44" s="1"/>
  <c r="AE8" i="44"/>
  <c r="AE9" i="44" s="1"/>
  <c r="AA8" i="44"/>
  <c r="AA9" i="44" s="1"/>
  <c r="S8" i="44"/>
  <c r="S9" i="44" s="1"/>
  <c r="S10" i="44" s="1"/>
  <c r="K8" i="44"/>
  <c r="K9" i="44" s="1"/>
  <c r="K10" i="44" s="1"/>
  <c r="C8" i="44"/>
  <c r="C9" i="44" s="1"/>
  <c r="V8" i="44"/>
  <c r="V9" i="44" s="1"/>
  <c r="V10" i="44" s="1"/>
  <c r="Z8" i="44"/>
  <c r="Z9" i="44" s="1"/>
  <c r="R8" i="44"/>
  <c r="R9" i="44" s="1"/>
  <c r="R10" i="44" s="1"/>
  <c r="J8" i="44"/>
  <c r="J9" i="44" s="1"/>
  <c r="O8" i="44"/>
  <c r="O9" i="44" s="1"/>
  <c r="AG8" i="44"/>
  <c r="AG9" i="44" s="1"/>
  <c r="AG10" i="44" s="1"/>
  <c r="Y8" i="44"/>
  <c r="Y9" i="44" s="1"/>
  <c r="Y10" i="44" s="1"/>
  <c r="Q8" i="44"/>
  <c r="Q9" i="44" s="1"/>
  <c r="Q10" i="44" s="1"/>
  <c r="I8" i="44"/>
  <c r="I9" i="44" s="1"/>
  <c r="I10" i="44" s="1"/>
  <c r="G8" i="44"/>
  <c r="G9" i="44" s="1"/>
  <c r="G10" i="44" s="1"/>
  <c r="N8" i="44"/>
  <c r="N9" i="44" s="1"/>
  <c r="N10" i="44" s="1"/>
  <c r="AF8" i="44"/>
  <c r="AF9" i="44" s="1"/>
  <c r="AF10" i="44" s="1"/>
  <c r="X8" i="44"/>
  <c r="X9" i="44" s="1"/>
  <c r="X10" i="44" s="1"/>
  <c r="P8" i="44"/>
  <c r="P9" i="44" s="1"/>
  <c r="P10" i="44" s="1"/>
  <c r="H8" i="44"/>
  <c r="H9" i="44" s="1"/>
  <c r="H10" i="44" s="1"/>
  <c r="W8" i="44"/>
  <c r="W9" i="44" s="1"/>
  <c r="W10" i="44" s="1"/>
  <c r="F8" i="44"/>
  <c r="F9" i="44" s="1"/>
  <c r="F10" i="44" s="1"/>
  <c r="Z8" i="57"/>
  <c r="Z9" i="57" s="1"/>
  <c r="Z10" i="57" s="1"/>
  <c r="R8" i="57"/>
  <c r="R9" i="57" s="1"/>
  <c r="R10" i="57" s="1"/>
  <c r="J8" i="57"/>
  <c r="J9" i="57" s="1"/>
  <c r="T8" i="57"/>
  <c r="T9" i="57" s="1"/>
  <c r="AG8" i="57"/>
  <c r="AG9" i="57" s="1"/>
  <c r="Y8" i="57"/>
  <c r="Y9" i="57" s="1"/>
  <c r="Y10" i="57" s="1"/>
  <c r="Q8" i="57"/>
  <c r="Q9" i="57" s="1"/>
  <c r="Q10" i="57" s="1"/>
  <c r="I8" i="57"/>
  <c r="I9" i="57" s="1"/>
  <c r="I10" i="57" s="1"/>
  <c r="H8" i="57"/>
  <c r="H9" i="57" s="1"/>
  <c r="H10" i="57" s="1"/>
  <c r="AB8" i="57"/>
  <c r="AB9" i="57" s="1"/>
  <c r="AB10" i="57" s="1"/>
  <c r="D8" i="57"/>
  <c r="D9" i="57" s="1"/>
  <c r="AF8" i="57"/>
  <c r="AF9" i="57" s="1"/>
  <c r="X8" i="57"/>
  <c r="X9" i="57" s="1"/>
  <c r="P8" i="57"/>
  <c r="P9" i="57" s="1"/>
  <c r="P10" i="57" s="1"/>
  <c r="AE8" i="57"/>
  <c r="AE9" i="57" s="1"/>
  <c r="AE10" i="57" s="1"/>
  <c r="W8" i="57"/>
  <c r="W9" i="57" s="1"/>
  <c r="W10" i="57" s="1"/>
  <c r="O8" i="57"/>
  <c r="O9" i="57" s="1"/>
  <c r="O10" i="57" s="1"/>
  <c r="G8" i="57"/>
  <c r="G9" i="57" s="1"/>
  <c r="G10" i="57" s="1"/>
  <c r="V8" i="57"/>
  <c r="V9" i="57" s="1"/>
  <c r="F8" i="57"/>
  <c r="F9" i="57" s="1"/>
  <c r="AD8" i="57"/>
  <c r="AD9" i="57" s="1"/>
  <c r="N8" i="57"/>
  <c r="N9" i="57" s="1"/>
  <c r="N10" i="57" s="1"/>
  <c r="L8" i="57"/>
  <c r="L9" i="57" s="1"/>
  <c r="L10" i="57" s="1"/>
  <c r="AC8" i="57"/>
  <c r="AC9" i="57" s="1"/>
  <c r="AC10" i="57" s="1"/>
  <c r="U8" i="57"/>
  <c r="U9" i="57" s="1"/>
  <c r="U10" i="57" s="1"/>
  <c r="M8" i="57"/>
  <c r="M9" i="57" s="1"/>
  <c r="M10" i="57" s="1"/>
  <c r="E8" i="57"/>
  <c r="E9" i="57" s="1"/>
  <c r="S8" i="57"/>
  <c r="S9" i="57" s="1"/>
  <c r="S10" i="57" s="1"/>
  <c r="K8" i="57"/>
  <c r="K9" i="57" s="1"/>
  <c r="C8" i="57"/>
  <c r="C9" i="57" s="1"/>
  <c r="C10" i="57" s="1"/>
  <c r="AA8" i="57"/>
  <c r="AA9" i="57" s="1"/>
  <c r="AA10" i="57" s="1"/>
  <c r="Z8" i="51"/>
  <c r="Z9" i="51" s="1"/>
  <c r="Z10" i="51" s="1"/>
  <c r="R8" i="51"/>
  <c r="R9" i="51" s="1"/>
  <c r="R10" i="51" s="1"/>
  <c r="J8" i="51"/>
  <c r="J9" i="51" s="1"/>
  <c r="J10" i="51" s="1"/>
  <c r="AG8" i="51"/>
  <c r="AG9" i="51" s="1"/>
  <c r="AG10" i="51" s="1"/>
  <c r="Y8" i="51"/>
  <c r="Y9" i="51" s="1"/>
  <c r="Q8" i="51"/>
  <c r="Q9" i="51" s="1"/>
  <c r="I8" i="51"/>
  <c r="I9" i="51" s="1"/>
  <c r="I10" i="51" s="1"/>
  <c r="S8" i="51"/>
  <c r="S9" i="51" s="1"/>
  <c r="AF8" i="51"/>
  <c r="AF9" i="51" s="1"/>
  <c r="AF10" i="51" s="1"/>
  <c r="X8" i="51"/>
  <c r="X9" i="51" s="1"/>
  <c r="P8" i="51"/>
  <c r="P9" i="51" s="1"/>
  <c r="P10" i="51" s="1"/>
  <c r="H8" i="51"/>
  <c r="H9" i="51" s="1"/>
  <c r="L8" i="51"/>
  <c r="L9" i="51" s="1"/>
  <c r="AE8" i="51"/>
  <c r="AE9" i="51" s="1"/>
  <c r="W8" i="51"/>
  <c r="W9" i="51" s="1"/>
  <c r="W10" i="51" s="1"/>
  <c r="O8" i="51"/>
  <c r="O9" i="51" s="1"/>
  <c r="G8" i="51"/>
  <c r="G9" i="51" s="1"/>
  <c r="G10" i="51" s="1"/>
  <c r="D8" i="51"/>
  <c r="D9" i="51" s="1"/>
  <c r="D10" i="51" s="1"/>
  <c r="AD8" i="51"/>
  <c r="AD9" i="51" s="1"/>
  <c r="AD10" i="51" s="1"/>
  <c r="V8" i="51"/>
  <c r="V9" i="51" s="1"/>
  <c r="V10" i="51" s="1"/>
  <c r="N8" i="51"/>
  <c r="N9" i="51" s="1"/>
  <c r="F8" i="51"/>
  <c r="F9" i="51" s="1"/>
  <c r="T8" i="51"/>
  <c r="T9" i="51" s="1"/>
  <c r="T10" i="51" s="1"/>
  <c r="AC8" i="51"/>
  <c r="AC9" i="51" s="1"/>
  <c r="AC10" i="51" s="1"/>
  <c r="U8" i="51"/>
  <c r="U9" i="51" s="1"/>
  <c r="U10" i="51" s="1"/>
  <c r="M8" i="51"/>
  <c r="M9" i="51" s="1"/>
  <c r="E8" i="51"/>
  <c r="E9" i="51" s="1"/>
  <c r="E10" i="51" s="1"/>
  <c r="AB8" i="51"/>
  <c r="AB9" i="51" s="1"/>
  <c r="AA8" i="51"/>
  <c r="AA9" i="51" s="1"/>
  <c r="K8" i="51"/>
  <c r="K9" i="51" s="1"/>
  <c r="K10" i="51" s="1"/>
  <c r="C8" i="51"/>
  <c r="C9" i="51" s="1"/>
  <c r="C10" i="51" s="1"/>
  <c r="AF8" i="53"/>
  <c r="AF9" i="53" s="1"/>
  <c r="AF10" i="53" s="1"/>
  <c r="X8" i="53"/>
  <c r="X9" i="53" s="1"/>
  <c r="X10" i="53" s="1"/>
  <c r="P8" i="53"/>
  <c r="P9" i="53" s="1"/>
  <c r="P10" i="53" s="1"/>
  <c r="H8" i="53"/>
  <c r="H9" i="53" s="1"/>
  <c r="AE8" i="53"/>
  <c r="AE9" i="53" s="1"/>
  <c r="W8" i="53"/>
  <c r="W9" i="53" s="1"/>
  <c r="W10" i="53" s="1"/>
  <c r="O8" i="53"/>
  <c r="O9" i="53" s="1"/>
  <c r="O10" i="53" s="1"/>
  <c r="G8" i="53"/>
  <c r="G9" i="53" s="1"/>
  <c r="AD8" i="53"/>
  <c r="AD9" i="53" s="1"/>
  <c r="V8" i="53"/>
  <c r="V9" i="53" s="1"/>
  <c r="V10" i="53" s="1"/>
  <c r="N8" i="53"/>
  <c r="N9" i="53" s="1"/>
  <c r="N10" i="53" s="1"/>
  <c r="F8" i="53"/>
  <c r="F9" i="53" s="1"/>
  <c r="Z8" i="53"/>
  <c r="Z9" i="53" s="1"/>
  <c r="AC8" i="53"/>
  <c r="AC9" i="53" s="1"/>
  <c r="AC10" i="53" s="1"/>
  <c r="U8" i="53"/>
  <c r="U9" i="53" s="1"/>
  <c r="U10" i="53" s="1"/>
  <c r="M8" i="53"/>
  <c r="M9" i="53" s="1"/>
  <c r="M10" i="53" s="1"/>
  <c r="E8" i="53"/>
  <c r="E9" i="53" s="1"/>
  <c r="E10" i="53" s="1"/>
  <c r="AG8" i="53"/>
  <c r="AG9" i="53" s="1"/>
  <c r="AG10" i="53" s="1"/>
  <c r="Y8" i="53"/>
  <c r="Y9" i="53" s="1"/>
  <c r="Y10" i="53" s="1"/>
  <c r="Q8" i="53"/>
  <c r="Q9" i="53" s="1"/>
  <c r="I8" i="53"/>
  <c r="I9" i="53" s="1"/>
  <c r="AB8" i="53"/>
  <c r="AB9" i="53" s="1"/>
  <c r="AB10" i="53" s="1"/>
  <c r="T8" i="53"/>
  <c r="T9" i="53" s="1"/>
  <c r="T10" i="53" s="1"/>
  <c r="L8" i="53"/>
  <c r="L9" i="53" s="1"/>
  <c r="L10" i="53" s="1"/>
  <c r="D8" i="53"/>
  <c r="D9" i="53" s="1"/>
  <c r="R8" i="53"/>
  <c r="R9" i="53" s="1"/>
  <c r="R10" i="53" s="1"/>
  <c r="AA8" i="53"/>
  <c r="AA9" i="53" s="1"/>
  <c r="AA10" i="53" s="1"/>
  <c r="S8" i="53"/>
  <c r="S9" i="53" s="1"/>
  <c r="K8" i="53"/>
  <c r="K9" i="53" s="1"/>
  <c r="C8" i="53"/>
  <c r="C9" i="53" s="1"/>
  <c r="C10" i="53" s="1"/>
  <c r="J8" i="53"/>
  <c r="J9" i="53" s="1"/>
  <c r="J10" i="53" s="1"/>
  <c r="AF10" i="57"/>
  <c r="AF10" i="48"/>
  <c r="AG10" i="48"/>
  <c r="AF10" i="52"/>
  <c r="AF10" i="54"/>
  <c r="AF10" i="56"/>
  <c r="C10" i="44"/>
  <c r="AA10" i="44"/>
  <c r="AB10" i="44"/>
  <c r="U10" i="44"/>
  <c r="Z10" i="44"/>
  <c r="M10" i="44"/>
  <c r="O10" i="44"/>
  <c r="AE10" i="44"/>
  <c r="J10" i="44"/>
  <c r="K10" i="56"/>
  <c r="S10" i="56"/>
  <c r="AA10" i="56"/>
  <c r="D10" i="56"/>
  <c r="G10" i="56"/>
  <c r="O10" i="56"/>
  <c r="Z10" i="56"/>
  <c r="P10" i="56"/>
  <c r="X10" i="56"/>
  <c r="Y10" i="55"/>
  <c r="R10" i="55"/>
  <c r="M10" i="55"/>
  <c r="I10" i="55"/>
  <c r="F10" i="55"/>
  <c r="V10" i="55"/>
  <c r="L10" i="55"/>
  <c r="G10" i="55"/>
  <c r="W10" i="55"/>
  <c r="X10" i="55"/>
  <c r="C10" i="54"/>
  <c r="AG10" i="54"/>
  <c r="R10" i="54"/>
  <c r="T10" i="54"/>
  <c r="E10" i="54"/>
  <c r="AC10" i="54"/>
  <c r="F10" i="54"/>
  <c r="AD10" i="54"/>
  <c r="J10" i="54"/>
  <c r="G10" i="54"/>
  <c r="O10" i="54"/>
  <c r="Z10" i="54"/>
  <c r="L10" i="54"/>
  <c r="X10" i="54"/>
  <c r="Z10" i="53"/>
  <c r="K10" i="53"/>
  <c r="S10" i="53"/>
  <c r="D10" i="53"/>
  <c r="Q10" i="53"/>
  <c r="I10" i="53"/>
  <c r="F10" i="53"/>
  <c r="AD10" i="53"/>
  <c r="G10" i="53"/>
  <c r="AE10" i="53"/>
  <c r="H10" i="53"/>
  <c r="C10" i="52"/>
  <c r="AA10" i="52"/>
  <c r="AG10" i="52"/>
  <c r="M10" i="52"/>
  <c r="U10" i="52"/>
  <c r="N10" i="52"/>
  <c r="G10" i="52"/>
  <c r="Q10" i="52"/>
  <c r="X10" i="52"/>
  <c r="S10" i="51"/>
  <c r="AA10" i="51"/>
  <c r="L10" i="51"/>
  <c r="AB10" i="51"/>
  <c r="Q10" i="51"/>
  <c r="M10" i="51"/>
  <c r="F10" i="51"/>
  <c r="N10" i="51"/>
  <c r="O10" i="51"/>
  <c r="AE10" i="51"/>
  <c r="Y10" i="51"/>
  <c r="H10" i="51"/>
  <c r="X10" i="51"/>
  <c r="AA10" i="50"/>
  <c r="D10" i="50"/>
  <c r="T10" i="50"/>
  <c r="AB10" i="50"/>
  <c r="AG10" i="50"/>
  <c r="V10" i="50"/>
  <c r="AD10" i="50"/>
  <c r="G10" i="50"/>
  <c r="Y10" i="50"/>
  <c r="H10" i="50"/>
  <c r="X10" i="50"/>
  <c r="K10" i="49"/>
  <c r="AG10" i="49"/>
  <c r="T10" i="49"/>
  <c r="U10" i="49"/>
  <c r="AC10" i="49"/>
  <c r="N10" i="49"/>
  <c r="V10" i="49"/>
  <c r="D10" i="49"/>
  <c r="O10" i="49"/>
  <c r="W10" i="49"/>
  <c r="AE10" i="49"/>
  <c r="R10" i="49"/>
  <c r="C10" i="49"/>
  <c r="P10" i="49"/>
  <c r="K10" i="48"/>
  <c r="S10" i="48"/>
  <c r="AA10" i="48"/>
  <c r="J10" i="48"/>
  <c r="D10" i="48"/>
  <c r="AB10" i="48"/>
  <c r="E10" i="48"/>
  <c r="M10" i="48"/>
  <c r="AC10" i="48"/>
  <c r="R10" i="48"/>
  <c r="N10" i="48"/>
  <c r="V10" i="48"/>
  <c r="G10" i="48"/>
  <c r="O10" i="48"/>
  <c r="W10" i="48"/>
  <c r="K10" i="57"/>
  <c r="AG10" i="57"/>
  <c r="D10" i="57"/>
  <c r="T10" i="57"/>
  <c r="E10" i="57"/>
  <c r="J10" i="57"/>
  <c r="F10" i="57"/>
  <c r="V10" i="57"/>
  <c r="AD10" i="57"/>
  <c r="X10" i="57"/>
  <c r="C30" i="31" l="1"/>
  <c r="D30" i="31"/>
  <c r="F30" i="31"/>
  <c r="J30" i="31"/>
  <c r="K30" i="31"/>
  <c r="L30" i="31"/>
  <c r="M30" i="31"/>
  <c r="E31" i="31"/>
  <c r="L31" i="31"/>
  <c r="B32" i="31"/>
  <c r="C32" i="31"/>
  <c r="D32" i="31"/>
  <c r="E32" i="31"/>
  <c r="G32" i="31"/>
  <c r="B33" i="31"/>
  <c r="C33" i="31"/>
  <c r="D33" i="31"/>
  <c r="E33" i="31"/>
  <c r="F33" i="31"/>
  <c r="G33" i="31"/>
  <c r="H33" i="31"/>
  <c r="J33" i="31"/>
  <c r="L33" i="31"/>
  <c r="M33" i="31"/>
  <c r="B34" i="31"/>
  <c r="C34" i="31"/>
  <c r="D34" i="31"/>
  <c r="E34" i="31"/>
  <c r="F34" i="31"/>
  <c r="G34" i="31"/>
  <c r="H34" i="31"/>
  <c r="J34" i="31"/>
  <c r="K34" i="31"/>
  <c r="L34" i="31"/>
  <c r="M34" i="31"/>
  <c r="B35" i="31"/>
  <c r="C35" i="31"/>
  <c r="D35" i="31"/>
  <c r="E35" i="31"/>
  <c r="F35" i="31"/>
  <c r="G35" i="31"/>
  <c r="H35" i="31"/>
  <c r="I35" i="31"/>
  <c r="J35" i="31"/>
  <c r="K35" i="31"/>
  <c r="L35" i="31"/>
  <c r="M35" i="31"/>
  <c r="M29" i="31"/>
  <c r="L29" i="31"/>
  <c r="K29" i="31"/>
  <c r="J29" i="31"/>
  <c r="I29" i="31"/>
  <c r="F29" i="31"/>
  <c r="E29" i="31"/>
  <c r="D29" i="31"/>
  <c r="C29" i="31"/>
  <c r="A20" i="31"/>
  <c r="C20" i="31"/>
  <c r="E20" i="31"/>
  <c r="F20" i="31"/>
  <c r="G20" i="31"/>
  <c r="H20" i="31"/>
  <c r="I20" i="31"/>
  <c r="J20" i="31"/>
  <c r="K20" i="31"/>
  <c r="L20" i="31"/>
  <c r="M20" i="31"/>
  <c r="A21" i="31"/>
  <c r="B21" i="31"/>
  <c r="C21" i="31"/>
  <c r="D21" i="31"/>
  <c r="F21" i="31"/>
  <c r="H21" i="31"/>
  <c r="J21" i="31"/>
  <c r="L21" i="31"/>
  <c r="A22" i="31"/>
  <c r="C22" i="31"/>
  <c r="D22" i="31"/>
  <c r="E22" i="31"/>
  <c r="A23" i="31"/>
  <c r="C23" i="31"/>
  <c r="D23" i="31"/>
  <c r="E23" i="31"/>
  <c r="F23" i="31"/>
  <c r="G23" i="31"/>
  <c r="J23" i="31"/>
  <c r="A24" i="31"/>
  <c r="B24" i="31"/>
  <c r="C24" i="31"/>
  <c r="D24" i="31"/>
  <c r="E24" i="31"/>
  <c r="F24" i="31"/>
  <c r="G24" i="31"/>
  <c r="H24" i="31"/>
  <c r="I24" i="31"/>
  <c r="J24" i="31"/>
  <c r="L24" i="31"/>
  <c r="M24" i="31"/>
  <c r="A25" i="31"/>
  <c r="B25" i="31"/>
  <c r="C25" i="31"/>
  <c r="D25" i="31"/>
  <c r="E25" i="31"/>
  <c r="F25" i="31"/>
  <c r="G25" i="31"/>
  <c r="H25" i="31"/>
  <c r="I25" i="31"/>
  <c r="J25" i="31"/>
  <c r="K25" i="31"/>
  <c r="L25" i="31"/>
  <c r="M25" i="31"/>
  <c r="A26" i="31"/>
  <c r="B26" i="31"/>
  <c r="C26" i="31"/>
  <c r="D26" i="31"/>
  <c r="E26" i="31"/>
  <c r="F26" i="31"/>
  <c r="G26" i="31"/>
  <c r="H26" i="31"/>
  <c r="I26" i="31"/>
  <c r="J26" i="31"/>
  <c r="K26" i="31"/>
  <c r="L26" i="31"/>
  <c r="M26" i="31"/>
  <c r="A28" i="31"/>
  <c r="A29" i="31"/>
  <c r="A30" i="31"/>
  <c r="A31" i="31"/>
  <c r="C11" i="31"/>
  <c r="D11" i="31"/>
  <c r="E11" i="31"/>
  <c r="C12" i="31"/>
  <c r="E12" i="31"/>
  <c r="I12" i="31"/>
  <c r="C13" i="31"/>
  <c r="D13" i="31"/>
  <c r="E13" i="31"/>
  <c r="H13" i="31"/>
  <c r="J13" i="31"/>
  <c r="D14" i="31"/>
  <c r="E14" i="31"/>
  <c r="C15" i="31"/>
  <c r="E15" i="31"/>
  <c r="J15" i="31"/>
  <c r="L15" i="31"/>
  <c r="M15" i="31"/>
  <c r="C16" i="31"/>
  <c r="J16" i="31"/>
  <c r="C17" i="31"/>
  <c r="D17" i="31"/>
  <c r="E17" i="31"/>
  <c r="J17" i="31"/>
  <c r="AD45" i="44"/>
  <c r="AE45" i="56"/>
  <c r="S50" i="44"/>
  <c r="A47" i="44"/>
  <c r="AG45" i="44"/>
  <c r="AF45" i="44"/>
  <c r="AE45" i="44"/>
  <c r="AC45" i="44"/>
  <c r="AB45" i="44"/>
  <c r="Y45" i="44"/>
  <c r="X45" i="44"/>
  <c r="W45" i="44"/>
  <c r="U45" i="44"/>
  <c r="T45" i="44"/>
  <c r="Q45" i="44"/>
  <c r="P45" i="44"/>
  <c r="O45" i="44"/>
  <c r="M45" i="44"/>
  <c r="L45" i="44"/>
  <c r="I45" i="44"/>
  <c r="H45" i="44"/>
  <c r="G45" i="44"/>
  <c r="E45" i="44"/>
  <c r="D45" i="44"/>
  <c r="A45" i="44"/>
  <c r="A44" i="44"/>
  <c r="W42" i="44"/>
  <c r="R42" i="44"/>
  <c r="A42" i="44"/>
  <c r="AG39" i="44"/>
  <c r="AF39" i="44"/>
  <c r="AE39" i="44"/>
  <c r="AD39" i="44"/>
  <c r="AC39" i="44"/>
  <c r="AB39" i="44"/>
  <c r="AA39" i="44"/>
  <c r="Z39" i="44"/>
  <c r="Y39" i="44"/>
  <c r="X39" i="44"/>
  <c r="W39" i="44"/>
  <c r="V39" i="44"/>
  <c r="U39" i="44"/>
  <c r="T39" i="44"/>
  <c r="S39" i="44"/>
  <c r="R39" i="44"/>
  <c r="Q39" i="44"/>
  <c r="P39" i="44"/>
  <c r="O39" i="44"/>
  <c r="N39" i="44"/>
  <c r="M39" i="44"/>
  <c r="L39" i="44"/>
  <c r="K39" i="44"/>
  <c r="J39" i="44"/>
  <c r="I39" i="44"/>
  <c r="H39" i="44"/>
  <c r="G39" i="44"/>
  <c r="F39" i="44"/>
  <c r="E39" i="44"/>
  <c r="D39" i="44"/>
  <c r="C39" i="44"/>
  <c r="AL38" i="44"/>
  <c r="AK38" i="44"/>
  <c r="AH38" i="44"/>
  <c r="A38" i="44"/>
  <c r="AL37" i="44"/>
  <c r="AK37" i="44"/>
  <c r="AH37" i="44"/>
  <c r="A37" i="44"/>
  <c r="AL36" i="44"/>
  <c r="AK36" i="44"/>
  <c r="AH36" i="44"/>
  <c r="A36" i="44"/>
  <c r="AK35" i="44"/>
  <c r="AH35" i="44"/>
  <c r="AL35" i="44" s="1"/>
  <c r="A35" i="44"/>
  <c r="AK34" i="44"/>
  <c r="AH34" i="44"/>
  <c r="M31" i="31" s="1"/>
  <c r="A34" i="44"/>
  <c r="AL33" i="44"/>
  <c r="AK33" i="44"/>
  <c r="AH33" i="44"/>
  <c r="A33" i="44"/>
  <c r="AL32" i="44"/>
  <c r="AK32" i="44"/>
  <c r="AH32" i="44"/>
  <c r="A32" i="44"/>
  <c r="A31" i="44"/>
  <c r="A39" i="44" s="1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9" i="44"/>
  <c r="C29" i="44"/>
  <c r="AK28" i="44"/>
  <c r="AH28" i="44"/>
  <c r="AL28" i="44" s="1"/>
  <c r="A28" i="44"/>
  <c r="AK27" i="44"/>
  <c r="AH27" i="44"/>
  <c r="AL27" i="44" s="1"/>
  <c r="A27" i="44"/>
  <c r="AK26" i="44"/>
  <c r="AH26" i="44"/>
  <c r="AL26" i="44" s="1"/>
  <c r="A26" i="44"/>
  <c r="AK25" i="44"/>
  <c r="AH25" i="44"/>
  <c r="AL25" i="44" s="1"/>
  <c r="A25" i="44"/>
  <c r="AK24" i="44"/>
  <c r="AH24" i="44"/>
  <c r="AL24" i="44" s="1"/>
  <c r="A24" i="44"/>
  <c r="AK23" i="44"/>
  <c r="AH23" i="44"/>
  <c r="AL23" i="44" s="1"/>
  <c r="A23" i="44"/>
  <c r="AK22" i="44"/>
  <c r="AH22" i="44"/>
  <c r="AL22" i="44" s="1"/>
  <c r="A22" i="44"/>
  <c r="A21" i="44"/>
  <c r="A29" i="44" s="1"/>
  <c r="AG19" i="44"/>
  <c r="AG42" i="44" s="1"/>
  <c r="AG47" i="44" s="1"/>
  <c r="AF19" i="44"/>
  <c r="AE19" i="44"/>
  <c r="AE42" i="44" s="1"/>
  <c r="AE47" i="44" s="1"/>
  <c r="AD19" i="44"/>
  <c r="AC19" i="44"/>
  <c r="AC42" i="44" s="1"/>
  <c r="AB19" i="44"/>
  <c r="AB42" i="44" s="1"/>
  <c r="AA19" i="44"/>
  <c r="AA42" i="44" s="1"/>
  <c r="Z19" i="44"/>
  <c r="Z42" i="44" s="1"/>
  <c r="Y19" i="44"/>
  <c r="Y42" i="44" s="1"/>
  <c r="X19" i="44"/>
  <c r="W19" i="44"/>
  <c r="V19" i="44"/>
  <c r="U19" i="44"/>
  <c r="U42" i="44" s="1"/>
  <c r="T19" i="44"/>
  <c r="T42" i="44" s="1"/>
  <c r="S19" i="44"/>
  <c r="S42" i="44" s="1"/>
  <c r="R19" i="44"/>
  <c r="Q19" i="44"/>
  <c r="Q42" i="44" s="1"/>
  <c r="P19" i="44"/>
  <c r="O19" i="44"/>
  <c r="O42" i="44" s="1"/>
  <c r="N19" i="44"/>
  <c r="M19" i="44"/>
  <c r="L19" i="44"/>
  <c r="K19" i="44"/>
  <c r="K42" i="44" s="1"/>
  <c r="J19" i="44"/>
  <c r="J42" i="44" s="1"/>
  <c r="I19" i="44"/>
  <c r="I42" i="44" s="1"/>
  <c r="H19" i="44"/>
  <c r="G19" i="44"/>
  <c r="G42" i="44" s="1"/>
  <c r="F19" i="44"/>
  <c r="E19" i="44"/>
  <c r="E42" i="44" s="1"/>
  <c r="D19" i="44"/>
  <c r="D42" i="44" s="1"/>
  <c r="C19" i="44"/>
  <c r="AK18" i="44"/>
  <c r="AH18" i="44"/>
  <c r="AL18" i="44" s="1"/>
  <c r="A18" i="44"/>
  <c r="AK17" i="44"/>
  <c r="AH17" i="44"/>
  <c r="M16" i="31" s="1"/>
  <c r="A17" i="44"/>
  <c r="AK16" i="44"/>
  <c r="AH16" i="44"/>
  <c r="AL16" i="44" s="1"/>
  <c r="A16" i="44"/>
  <c r="AK15" i="44"/>
  <c r="AH15" i="44"/>
  <c r="M14" i="31" s="1"/>
  <c r="A15" i="44"/>
  <c r="AK14" i="44"/>
  <c r="AH14" i="44"/>
  <c r="AL14" i="44" s="1"/>
  <c r="A14" i="44"/>
  <c r="AK13" i="44"/>
  <c r="AH13" i="44"/>
  <c r="AL13" i="44" s="1"/>
  <c r="A13" i="44"/>
  <c r="AK12" i="44"/>
  <c r="AH12" i="44"/>
  <c r="AL12" i="44" s="1"/>
  <c r="A12" i="44"/>
  <c r="A11" i="44"/>
  <c r="A19" i="44" s="1"/>
  <c r="D6" i="44"/>
  <c r="G50" i="44" s="1"/>
  <c r="B6" i="44"/>
  <c r="D5" i="44"/>
  <c r="G52" i="44" s="1"/>
  <c r="B5" i="44"/>
  <c r="S50" i="56"/>
  <c r="G50" i="56"/>
  <c r="A47" i="56"/>
  <c r="AG45" i="56"/>
  <c r="AF45" i="56"/>
  <c r="AA45" i="56"/>
  <c r="Z45" i="56"/>
  <c r="Y45" i="56"/>
  <c r="X45" i="56"/>
  <c r="W45" i="56"/>
  <c r="V45" i="56"/>
  <c r="U45" i="56"/>
  <c r="T45" i="56"/>
  <c r="S45" i="56"/>
  <c r="R45" i="56"/>
  <c r="Q45" i="56"/>
  <c r="P45" i="56"/>
  <c r="O45" i="56"/>
  <c r="N45" i="56"/>
  <c r="M45" i="56"/>
  <c r="L45" i="56"/>
  <c r="K45" i="56"/>
  <c r="J45" i="56"/>
  <c r="I45" i="56"/>
  <c r="H45" i="56"/>
  <c r="G45" i="56"/>
  <c r="F45" i="56"/>
  <c r="E45" i="56"/>
  <c r="D45" i="56"/>
  <c r="C45" i="56"/>
  <c r="A45" i="56"/>
  <c r="A44" i="56"/>
  <c r="A42" i="56"/>
  <c r="AG39" i="56"/>
  <c r="AF39" i="56"/>
  <c r="AE39" i="56"/>
  <c r="AD39" i="56"/>
  <c r="AC39" i="56"/>
  <c r="AB39" i="56"/>
  <c r="AA39" i="56"/>
  <c r="Z39" i="56"/>
  <c r="Y39" i="56"/>
  <c r="X39" i="56"/>
  <c r="W39" i="56"/>
  <c r="V39" i="56"/>
  <c r="U39" i="56"/>
  <c r="T39" i="56"/>
  <c r="S39" i="56"/>
  <c r="R39" i="56"/>
  <c r="Q39" i="56"/>
  <c r="P39" i="56"/>
  <c r="O39" i="56"/>
  <c r="N39" i="56"/>
  <c r="M39" i="56"/>
  <c r="L39" i="56"/>
  <c r="K39" i="56"/>
  <c r="J39" i="56"/>
  <c r="I39" i="56"/>
  <c r="H39" i="56"/>
  <c r="G39" i="56"/>
  <c r="F39" i="56"/>
  <c r="E39" i="56"/>
  <c r="D39" i="56"/>
  <c r="C39" i="56"/>
  <c r="AK38" i="56"/>
  <c r="AH38" i="56"/>
  <c r="AL38" i="56" s="1"/>
  <c r="A38" i="56"/>
  <c r="AK37" i="56"/>
  <c r="AH37" i="56"/>
  <c r="AL37" i="56" s="1"/>
  <c r="A37" i="56"/>
  <c r="AK36" i="56"/>
  <c r="AH36" i="56"/>
  <c r="AL36" i="56" s="1"/>
  <c r="A36" i="56"/>
  <c r="AK35" i="56"/>
  <c r="AH35" i="56"/>
  <c r="AL35" i="56" s="1"/>
  <c r="A35" i="56"/>
  <c r="AK34" i="56"/>
  <c r="AH34" i="56"/>
  <c r="AL34" i="56" s="1"/>
  <c r="A34" i="56"/>
  <c r="AK33" i="56"/>
  <c r="AH33" i="56"/>
  <c r="AL33" i="56" s="1"/>
  <c r="A33" i="56"/>
  <c r="AK32" i="56"/>
  <c r="AH32" i="56"/>
  <c r="AL32" i="56" s="1"/>
  <c r="A32" i="56"/>
  <c r="A31" i="56"/>
  <c r="A39" i="56" s="1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9" i="56"/>
  <c r="C29" i="56"/>
  <c r="AL28" i="56"/>
  <c r="AK28" i="56"/>
  <c r="AH28" i="56"/>
  <c r="A28" i="56"/>
  <c r="AL27" i="56"/>
  <c r="AK27" i="56"/>
  <c r="AH27" i="56"/>
  <c r="A27" i="56"/>
  <c r="AL26" i="56"/>
  <c r="AK26" i="56"/>
  <c r="AH26" i="56"/>
  <c r="A26" i="56"/>
  <c r="AL25" i="56"/>
  <c r="AK25" i="56"/>
  <c r="AH25" i="56"/>
  <c r="L23" i="31" s="1"/>
  <c r="A25" i="56"/>
  <c r="AL24" i="56"/>
  <c r="AK24" i="56"/>
  <c r="AH24" i="56"/>
  <c r="L22" i="31" s="1"/>
  <c r="A24" i="56"/>
  <c r="AL23" i="56"/>
  <c r="AK23" i="56"/>
  <c r="AH23" i="56"/>
  <c r="A23" i="56"/>
  <c r="AL22" i="56"/>
  <c r="AK22" i="56"/>
  <c r="AH22" i="56"/>
  <c r="A22" i="56"/>
  <c r="A21" i="56"/>
  <c r="A29" i="56" s="1"/>
  <c r="AG19" i="56"/>
  <c r="AG42" i="56" s="1"/>
  <c r="AF19" i="56"/>
  <c r="AF42" i="56" s="1"/>
  <c r="AE19" i="56"/>
  <c r="AE42" i="56" s="1"/>
  <c r="AD19" i="56"/>
  <c r="AD42" i="56" s="1"/>
  <c r="AC19" i="56"/>
  <c r="AC42" i="56" s="1"/>
  <c r="AB19" i="56"/>
  <c r="AB42" i="56" s="1"/>
  <c r="AA19" i="56"/>
  <c r="AA42" i="56" s="1"/>
  <c r="Z19" i="56"/>
  <c r="Z42" i="56" s="1"/>
  <c r="Y19" i="56"/>
  <c r="Y42" i="56" s="1"/>
  <c r="X19" i="56"/>
  <c r="X42" i="56" s="1"/>
  <c r="W19" i="56"/>
  <c r="W42" i="56" s="1"/>
  <c r="V19" i="56"/>
  <c r="V42" i="56" s="1"/>
  <c r="U19" i="56"/>
  <c r="U42" i="56" s="1"/>
  <c r="T19" i="56"/>
  <c r="T42" i="56" s="1"/>
  <c r="S19" i="56"/>
  <c r="S42" i="56" s="1"/>
  <c r="R19" i="56"/>
  <c r="R42" i="56" s="1"/>
  <c r="Q19" i="56"/>
  <c r="Q42" i="56" s="1"/>
  <c r="P19" i="56"/>
  <c r="P42" i="56" s="1"/>
  <c r="O19" i="56"/>
  <c r="O42" i="56" s="1"/>
  <c r="N19" i="56"/>
  <c r="M19" i="56"/>
  <c r="L19" i="56"/>
  <c r="K19" i="56"/>
  <c r="K42" i="56" s="1"/>
  <c r="J19" i="56"/>
  <c r="J42" i="56" s="1"/>
  <c r="I19" i="56"/>
  <c r="I42" i="56" s="1"/>
  <c r="H19" i="56"/>
  <c r="H42" i="56" s="1"/>
  <c r="G19" i="56"/>
  <c r="G42" i="56" s="1"/>
  <c r="F19" i="56"/>
  <c r="F42" i="56" s="1"/>
  <c r="E19" i="56"/>
  <c r="E42" i="56" s="1"/>
  <c r="D19" i="56"/>
  <c r="D42" i="56" s="1"/>
  <c r="C19" i="56"/>
  <c r="AK18" i="56"/>
  <c r="AH18" i="56"/>
  <c r="AL18" i="56" s="1"/>
  <c r="A18" i="56"/>
  <c r="AK17" i="56"/>
  <c r="AH17" i="56"/>
  <c r="AL17" i="56" s="1"/>
  <c r="A17" i="56"/>
  <c r="AK16" i="56"/>
  <c r="AH16" i="56"/>
  <c r="AL16" i="56" s="1"/>
  <c r="A16" i="56"/>
  <c r="AK15" i="56"/>
  <c r="AH15" i="56"/>
  <c r="AL15" i="56" s="1"/>
  <c r="A15" i="56"/>
  <c r="AK14" i="56"/>
  <c r="AH14" i="56"/>
  <c r="AL14" i="56" s="1"/>
  <c r="A14" i="56"/>
  <c r="AK13" i="56"/>
  <c r="AH13" i="56"/>
  <c r="AL13" i="56" s="1"/>
  <c r="A13" i="56"/>
  <c r="AK12" i="56"/>
  <c r="AH12" i="56"/>
  <c r="AL12" i="56" s="1"/>
  <c r="A12" i="56"/>
  <c r="A11" i="56"/>
  <c r="A19" i="56" s="1"/>
  <c r="D6" i="56"/>
  <c r="B6" i="56"/>
  <c r="D5" i="56"/>
  <c r="G52" i="56" s="1"/>
  <c r="B5" i="56"/>
  <c r="S50" i="55"/>
  <c r="G50" i="55"/>
  <c r="A47" i="55"/>
  <c r="AG45" i="55"/>
  <c r="AF45" i="55"/>
  <c r="AE45" i="55"/>
  <c r="AD45" i="55"/>
  <c r="AC45" i="55"/>
  <c r="AB45" i="55"/>
  <c r="AA45" i="55"/>
  <c r="Z45" i="55"/>
  <c r="Y45" i="55"/>
  <c r="X45" i="55"/>
  <c r="W45" i="55"/>
  <c r="V45" i="55"/>
  <c r="U45" i="55"/>
  <c r="T45" i="55"/>
  <c r="S45" i="55"/>
  <c r="R45" i="55"/>
  <c r="Q45" i="55"/>
  <c r="P45" i="55"/>
  <c r="O45" i="55"/>
  <c r="N45" i="55"/>
  <c r="M45" i="55"/>
  <c r="L45" i="55"/>
  <c r="K45" i="55"/>
  <c r="J45" i="55"/>
  <c r="I45" i="55"/>
  <c r="H45" i="55"/>
  <c r="G45" i="55"/>
  <c r="F45" i="55"/>
  <c r="E45" i="55"/>
  <c r="D45" i="55"/>
  <c r="C45" i="55"/>
  <c r="A45" i="55"/>
  <c r="A44" i="55"/>
  <c r="AB42" i="55"/>
  <c r="AA42" i="55"/>
  <c r="T42" i="55"/>
  <c r="S42" i="55"/>
  <c r="C42" i="55"/>
  <c r="A42" i="55"/>
  <c r="AG39" i="55"/>
  <c r="AF39" i="55"/>
  <c r="AE39" i="55"/>
  <c r="AD39" i="55"/>
  <c r="AC39" i="55"/>
  <c r="AB39" i="55"/>
  <c r="AA39" i="55"/>
  <c r="Z39" i="55"/>
  <c r="Y39" i="55"/>
  <c r="X39" i="55"/>
  <c r="W39" i="55"/>
  <c r="V39" i="55"/>
  <c r="U39" i="55"/>
  <c r="T39" i="55"/>
  <c r="S39" i="55"/>
  <c r="R39" i="55"/>
  <c r="Q39" i="55"/>
  <c r="P39" i="55"/>
  <c r="O39" i="55"/>
  <c r="N39" i="55"/>
  <c r="M39" i="55"/>
  <c r="L39" i="55"/>
  <c r="AH39" i="55" s="1"/>
  <c r="K39" i="55"/>
  <c r="J39" i="55"/>
  <c r="I39" i="55"/>
  <c r="H39" i="55"/>
  <c r="G39" i="55"/>
  <c r="F39" i="55"/>
  <c r="E39" i="55"/>
  <c r="D39" i="55"/>
  <c r="C39" i="55"/>
  <c r="A39" i="55"/>
  <c r="AL38" i="55"/>
  <c r="AK38" i="55"/>
  <c r="AH38" i="55"/>
  <c r="A38" i="55"/>
  <c r="AL37" i="55"/>
  <c r="AK37" i="55"/>
  <c r="AH37" i="55"/>
  <c r="A37" i="55"/>
  <c r="AK36" i="55"/>
  <c r="AH36" i="55"/>
  <c r="K33" i="31" s="1"/>
  <c r="A36" i="55"/>
  <c r="AK35" i="55"/>
  <c r="AH35" i="55"/>
  <c r="AL35" i="55" s="1"/>
  <c r="A35" i="55"/>
  <c r="AK34" i="55"/>
  <c r="AH34" i="55"/>
  <c r="AL34" i="55" s="1"/>
  <c r="A34" i="55"/>
  <c r="AL33" i="55"/>
  <c r="AK33" i="55"/>
  <c r="AH33" i="55"/>
  <c r="A33" i="55"/>
  <c r="AL32" i="55"/>
  <c r="AK32" i="55"/>
  <c r="AH32" i="55"/>
  <c r="A32" i="55"/>
  <c r="A31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M42" i="55" s="1"/>
  <c r="L29" i="55"/>
  <c r="K29" i="55"/>
  <c r="J29" i="55"/>
  <c r="I29" i="55"/>
  <c r="H29" i="55"/>
  <c r="G29" i="55"/>
  <c r="F29" i="55"/>
  <c r="E29" i="55"/>
  <c r="D29" i="55"/>
  <c r="C29" i="55"/>
  <c r="A29" i="55"/>
  <c r="AL28" i="55"/>
  <c r="AK28" i="55"/>
  <c r="AH28" i="55"/>
  <c r="A28" i="55"/>
  <c r="AL27" i="55"/>
  <c r="AK27" i="55"/>
  <c r="AH27" i="55"/>
  <c r="A27" i="55"/>
  <c r="AK26" i="55"/>
  <c r="AH26" i="55"/>
  <c r="AL26" i="55" s="1"/>
  <c r="A26" i="55"/>
  <c r="AL25" i="55"/>
  <c r="AK25" i="55"/>
  <c r="AH25" i="55"/>
  <c r="K23" i="31" s="1"/>
  <c r="A25" i="55"/>
  <c r="AK24" i="55"/>
  <c r="AH24" i="55"/>
  <c r="AL24" i="55" s="1"/>
  <c r="A24" i="55"/>
  <c r="AL23" i="55"/>
  <c r="AK23" i="55"/>
  <c r="AH23" i="55"/>
  <c r="K21" i="31" s="1"/>
  <c r="A23" i="55"/>
  <c r="AL22" i="55"/>
  <c r="AK22" i="55"/>
  <c r="AH22" i="55"/>
  <c r="A22" i="55"/>
  <c r="A21" i="55"/>
  <c r="AG19" i="55"/>
  <c r="AG42" i="55" s="1"/>
  <c r="AF19" i="55"/>
  <c r="AF42" i="55" s="1"/>
  <c r="AE19" i="55"/>
  <c r="AE42" i="55" s="1"/>
  <c r="AD19" i="55"/>
  <c r="AD42" i="55" s="1"/>
  <c r="AC19" i="55"/>
  <c r="AC42" i="55" s="1"/>
  <c r="AB19" i="55"/>
  <c r="AA19" i="55"/>
  <c r="Z19" i="55"/>
  <c r="Z42" i="55" s="1"/>
  <c r="Y19" i="55"/>
  <c r="Y42" i="55" s="1"/>
  <c r="X19" i="55"/>
  <c r="X42" i="55" s="1"/>
  <c r="W19" i="55"/>
  <c r="W42" i="55" s="1"/>
  <c r="V19" i="55"/>
  <c r="V42" i="55" s="1"/>
  <c r="U19" i="55"/>
  <c r="U42" i="55" s="1"/>
  <c r="T19" i="55"/>
  <c r="S19" i="55"/>
  <c r="R19" i="55"/>
  <c r="R42" i="55" s="1"/>
  <c r="Q19" i="55"/>
  <c r="Q42" i="55" s="1"/>
  <c r="P19" i="55"/>
  <c r="P42" i="55" s="1"/>
  <c r="O19" i="55"/>
  <c r="O42" i="55" s="1"/>
  <c r="N19" i="55"/>
  <c r="M19" i="55"/>
  <c r="L19" i="55"/>
  <c r="K19" i="55"/>
  <c r="J19" i="55"/>
  <c r="J42" i="55" s="1"/>
  <c r="I19" i="55"/>
  <c r="I42" i="55" s="1"/>
  <c r="H19" i="55"/>
  <c r="H42" i="55" s="1"/>
  <c r="G19" i="55"/>
  <c r="G42" i="55" s="1"/>
  <c r="F19" i="55"/>
  <c r="F42" i="55" s="1"/>
  <c r="E19" i="55"/>
  <c r="E42" i="55" s="1"/>
  <c r="D19" i="55"/>
  <c r="C19" i="55"/>
  <c r="A19" i="55"/>
  <c r="AK18" i="55"/>
  <c r="AH18" i="55"/>
  <c r="AL18" i="55" s="1"/>
  <c r="A18" i="55"/>
  <c r="AK17" i="55"/>
  <c r="AH17" i="55"/>
  <c r="AL17" i="55" s="1"/>
  <c r="A17" i="55"/>
  <c r="AK16" i="55"/>
  <c r="AH16" i="55"/>
  <c r="AL16" i="55" s="1"/>
  <c r="A16" i="55"/>
  <c r="AK15" i="55"/>
  <c r="AH15" i="55"/>
  <c r="AL15" i="55" s="1"/>
  <c r="A15" i="55"/>
  <c r="AK14" i="55"/>
  <c r="AH14" i="55"/>
  <c r="AL14" i="55" s="1"/>
  <c r="A14" i="55"/>
  <c r="AK13" i="55"/>
  <c r="AH13" i="55"/>
  <c r="AL13" i="55" s="1"/>
  <c r="A13" i="55"/>
  <c r="AK12" i="55"/>
  <c r="AH12" i="55"/>
  <c r="AL12" i="55" s="1"/>
  <c r="A12" i="55"/>
  <c r="A11" i="55"/>
  <c r="D6" i="55"/>
  <c r="B6" i="55"/>
  <c r="D5" i="55"/>
  <c r="G52" i="55" s="1"/>
  <c r="B5" i="55"/>
  <c r="S50" i="54"/>
  <c r="G50" i="54"/>
  <c r="A47" i="54"/>
  <c r="AG45" i="54"/>
  <c r="AF45" i="54"/>
  <c r="AE45" i="54"/>
  <c r="AD45" i="54"/>
  <c r="AC45" i="54"/>
  <c r="AB45" i="54"/>
  <c r="AA45" i="54"/>
  <c r="Z45" i="54"/>
  <c r="Y45" i="54"/>
  <c r="X45" i="54"/>
  <c r="W45" i="54"/>
  <c r="V45" i="54"/>
  <c r="U45" i="54"/>
  <c r="T45" i="54"/>
  <c r="S45" i="54"/>
  <c r="R45" i="54"/>
  <c r="Q45" i="54"/>
  <c r="P45" i="54"/>
  <c r="O45" i="54"/>
  <c r="N45" i="54"/>
  <c r="M45" i="54"/>
  <c r="L45" i="54"/>
  <c r="K45" i="54"/>
  <c r="J45" i="54"/>
  <c r="I45" i="54"/>
  <c r="H45" i="54"/>
  <c r="G45" i="54"/>
  <c r="F45" i="54"/>
  <c r="E45" i="54"/>
  <c r="D45" i="54"/>
  <c r="C45" i="54"/>
  <c r="A45" i="54"/>
  <c r="A44" i="54"/>
  <c r="V42" i="54"/>
  <c r="A42" i="54"/>
  <c r="AG39" i="54"/>
  <c r="AF39" i="54"/>
  <c r="AE39" i="54"/>
  <c r="AD39" i="54"/>
  <c r="AC39" i="54"/>
  <c r="AB39" i="54"/>
  <c r="AA39" i="54"/>
  <c r="Z39" i="54"/>
  <c r="Y39" i="54"/>
  <c r="X39" i="54"/>
  <c r="W39" i="54"/>
  <c r="V39" i="54"/>
  <c r="U39" i="54"/>
  <c r="T39" i="54"/>
  <c r="S39" i="54"/>
  <c r="R39" i="54"/>
  <c r="Q39" i="54"/>
  <c r="P39" i="54"/>
  <c r="O39" i="54"/>
  <c r="N39" i="54"/>
  <c r="M39" i="54"/>
  <c r="L39" i="54"/>
  <c r="K39" i="54"/>
  <c r="J39" i="54"/>
  <c r="I39" i="54"/>
  <c r="H39" i="54"/>
  <c r="G39" i="54"/>
  <c r="F39" i="54"/>
  <c r="E39" i="54"/>
  <c r="D39" i="54"/>
  <c r="C39" i="54"/>
  <c r="AK38" i="54"/>
  <c r="AH38" i="54"/>
  <c r="AL38" i="54" s="1"/>
  <c r="A38" i="54"/>
  <c r="AK37" i="54"/>
  <c r="AH37" i="54"/>
  <c r="AL37" i="54" s="1"/>
  <c r="A37" i="54"/>
  <c r="AK36" i="54"/>
  <c r="AH36" i="54"/>
  <c r="AL36" i="54" s="1"/>
  <c r="A36" i="54"/>
  <c r="AK35" i="54"/>
  <c r="AH35" i="54"/>
  <c r="AL35" i="54" s="1"/>
  <c r="A35" i="54"/>
  <c r="AK34" i="54"/>
  <c r="AH34" i="54"/>
  <c r="AL34" i="54" s="1"/>
  <c r="A34" i="54"/>
  <c r="AK33" i="54"/>
  <c r="AH33" i="54"/>
  <c r="AL33" i="54" s="1"/>
  <c r="A33" i="54"/>
  <c r="AK32" i="54"/>
  <c r="AH32" i="54"/>
  <c r="AL32" i="54" s="1"/>
  <c r="A32" i="54"/>
  <c r="A31" i="54"/>
  <c r="A39" i="54" s="1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9" i="54"/>
  <c r="C29" i="54"/>
  <c r="AK28" i="54"/>
  <c r="AH28" i="54"/>
  <c r="AL28" i="54" s="1"/>
  <c r="A28" i="54"/>
  <c r="AL27" i="54"/>
  <c r="AK27" i="54"/>
  <c r="AH27" i="54"/>
  <c r="A27" i="54"/>
  <c r="AK26" i="54"/>
  <c r="AH26" i="54"/>
  <c r="AL26" i="54" s="1"/>
  <c r="A26" i="54"/>
  <c r="AL25" i="54"/>
  <c r="AK25" i="54"/>
  <c r="AH25" i="54"/>
  <c r="A25" i="54"/>
  <c r="AK24" i="54"/>
  <c r="AH24" i="54"/>
  <c r="AL24" i="54" s="1"/>
  <c r="A24" i="54"/>
  <c r="AL23" i="54"/>
  <c r="AK23" i="54"/>
  <c r="AH23" i="54"/>
  <c r="A23" i="54"/>
  <c r="AK22" i="54"/>
  <c r="AH22" i="54"/>
  <c r="AL22" i="54" s="1"/>
  <c r="A22" i="54"/>
  <c r="A21" i="54"/>
  <c r="A29" i="54" s="1"/>
  <c r="AG19" i="54"/>
  <c r="AG42" i="54" s="1"/>
  <c r="AG47" i="54" s="1"/>
  <c r="AF19" i="54"/>
  <c r="AF42" i="54" s="1"/>
  <c r="AE19" i="54"/>
  <c r="AE42" i="54" s="1"/>
  <c r="AE47" i="54" s="1"/>
  <c r="AD19" i="54"/>
  <c r="AD42" i="54" s="1"/>
  <c r="AC19" i="54"/>
  <c r="AC42" i="54" s="1"/>
  <c r="AC47" i="54" s="1"/>
  <c r="AB19" i="54"/>
  <c r="AB42" i="54" s="1"/>
  <c r="AA19" i="54"/>
  <c r="AA42" i="54" s="1"/>
  <c r="Z19" i="54"/>
  <c r="Z42" i="54" s="1"/>
  <c r="Z47" i="54" s="1"/>
  <c r="Y19" i="54"/>
  <c r="Y42" i="54" s="1"/>
  <c r="Y47" i="54" s="1"/>
  <c r="X19" i="54"/>
  <c r="X42" i="54" s="1"/>
  <c r="W19" i="54"/>
  <c r="W42" i="54" s="1"/>
  <c r="W47" i="54" s="1"/>
  <c r="V19" i="54"/>
  <c r="U19" i="54"/>
  <c r="U42" i="54" s="1"/>
  <c r="U47" i="54" s="1"/>
  <c r="T19" i="54"/>
  <c r="T42" i="54" s="1"/>
  <c r="S19" i="54"/>
  <c r="S42" i="54" s="1"/>
  <c r="R19" i="54"/>
  <c r="R42" i="54" s="1"/>
  <c r="R47" i="54" s="1"/>
  <c r="Q19" i="54"/>
  <c r="Q42" i="54" s="1"/>
  <c r="Q47" i="54" s="1"/>
  <c r="P19" i="54"/>
  <c r="P42" i="54" s="1"/>
  <c r="O19" i="54"/>
  <c r="O42" i="54" s="1"/>
  <c r="O47" i="54" s="1"/>
  <c r="N19" i="54"/>
  <c r="N42" i="54" s="1"/>
  <c r="M19" i="54"/>
  <c r="L19" i="54"/>
  <c r="K19" i="54"/>
  <c r="K42" i="54" s="1"/>
  <c r="K47" i="54" s="1"/>
  <c r="J19" i="54"/>
  <c r="J42" i="54" s="1"/>
  <c r="J47" i="54" s="1"/>
  <c r="I19" i="54"/>
  <c r="I42" i="54" s="1"/>
  <c r="H19" i="54"/>
  <c r="H42" i="54" s="1"/>
  <c r="G19" i="54"/>
  <c r="G42" i="54" s="1"/>
  <c r="G47" i="54" s="1"/>
  <c r="F19" i="54"/>
  <c r="F42" i="54" s="1"/>
  <c r="E19" i="54"/>
  <c r="E42" i="54" s="1"/>
  <c r="D19" i="54"/>
  <c r="D42" i="54" s="1"/>
  <c r="C19" i="54"/>
  <c r="AK18" i="54"/>
  <c r="AH18" i="54"/>
  <c r="AL18" i="54" s="1"/>
  <c r="A18" i="54"/>
  <c r="AK17" i="54"/>
  <c r="AH17" i="54"/>
  <c r="AL17" i="54" s="1"/>
  <c r="A17" i="54"/>
  <c r="AK16" i="54"/>
  <c r="AH16" i="54"/>
  <c r="AL16" i="54" s="1"/>
  <c r="A16" i="54"/>
  <c r="AK15" i="54"/>
  <c r="AH15" i="54"/>
  <c r="AL15" i="54" s="1"/>
  <c r="A15" i="54"/>
  <c r="AK14" i="54"/>
  <c r="AH14" i="54"/>
  <c r="AL14" i="54" s="1"/>
  <c r="A14" i="54"/>
  <c r="AK13" i="54"/>
  <c r="AH13" i="54"/>
  <c r="AL13" i="54" s="1"/>
  <c r="A13" i="54"/>
  <c r="AK12" i="54"/>
  <c r="AH12" i="54"/>
  <c r="AL12" i="54" s="1"/>
  <c r="A12" i="54"/>
  <c r="A11" i="54"/>
  <c r="A19" i="54" s="1"/>
  <c r="D6" i="54"/>
  <c r="B6" i="54"/>
  <c r="D5" i="54"/>
  <c r="G52" i="54" s="1"/>
  <c r="B5" i="54"/>
  <c r="S50" i="53"/>
  <c r="G50" i="53"/>
  <c r="A47" i="53"/>
  <c r="AG45" i="53"/>
  <c r="AF45" i="53"/>
  <c r="AE45" i="53"/>
  <c r="AD45" i="53"/>
  <c r="AC45" i="53"/>
  <c r="AB45" i="53"/>
  <c r="AA45" i="53"/>
  <c r="Z45" i="53"/>
  <c r="Y45" i="53"/>
  <c r="X45" i="53"/>
  <c r="W45" i="53"/>
  <c r="V45" i="53"/>
  <c r="U45" i="53"/>
  <c r="T45" i="53"/>
  <c r="S45" i="53"/>
  <c r="R45" i="53"/>
  <c r="Q45" i="53"/>
  <c r="P45" i="53"/>
  <c r="O45" i="53"/>
  <c r="N45" i="53"/>
  <c r="M45" i="53"/>
  <c r="L45" i="53"/>
  <c r="K45" i="53"/>
  <c r="J45" i="53"/>
  <c r="I45" i="53"/>
  <c r="H45" i="53"/>
  <c r="G45" i="53"/>
  <c r="F45" i="53"/>
  <c r="E45" i="53"/>
  <c r="D45" i="53"/>
  <c r="C45" i="53"/>
  <c r="A45" i="53"/>
  <c r="A44" i="53"/>
  <c r="N42" i="53"/>
  <c r="A42" i="53"/>
  <c r="AG39" i="53"/>
  <c r="AF39" i="53"/>
  <c r="AE39" i="53"/>
  <c r="AE42" i="53" s="1"/>
  <c r="AD39" i="53"/>
  <c r="AC39" i="53"/>
  <c r="AB39" i="53"/>
  <c r="AA39" i="53"/>
  <c r="Z39" i="53"/>
  <c r="Y39" i="53"/>
  <c r="X39" i="53"/>
  <c r="W39" i="53"/>
  <c r="W42" i="53" s="1"/>
  <c r="V39" i="53"/>
  <c r="U39" i="53"/>
  <c r="T39" i="53"/>
  <c r="S39" i="53"/>
  <c r="R39" i="53"/>
  <c r="Q39" i="53"/>
  <c r="P39" i="53"/>
  <c r="O39" i="53"/>
  <c r="O42" i="53" s="1"/>
  <c r="N39" i="53"/>
  <c r="M39" i="53"/>
  <c r="L39" i="53"/>
  <c r="K39" i="53"/>
  <c r="J39" i="53"/>
  <c r="I39" i="53"/>
  <c r="H39" i="53"/>
  <c r="G39" i="53"/>
  <c r="G42" i="53" s="1"/>
  <c r="F39" i="53"/>
  <c r="E39" i="53"/>
  <c r="D39" i="53"/>
  <c r="C39" i="53"/>
  <c r="AK38" i="53"/>
  <c r="AH38" i="53"/>
  <c r="AL38" i="53" s="1"/>
  <c r="A38" i="53"/>
  <c r="AK37" i="53"/>
  <c r="AH37" i="53"/>
  <c r="AL37" i="53" s="1"/>
  <c r="A37" i="53"/>
  <c r="AK36" i="53"/>
  <c r="AH36" i="53"/>
  <c r="AL36" i="53" s="1"/>
  <c r="A36" i="53"/>
  <c r="AK35" i="53"/>
  <c r="AH35" i="53"/>
  <c r="AL35" i="53" s="1"/>
  <c r="A35" i="53"/>
  <c r="AK34" i="53"/>
  <c r="AH34" i="53"/>
  <c r="AL34" i="53" s="1"/>
  <c r="A34" i="53"/>
  <c r="AK33" i="53"/>
  <c r="AH33" i="53"/>
  <c r="AL33" i="53" s="1"/>
  <c r="A33" i="53"/>
  <c r="AK32" i="53"/>
  <c r="AH32" i="53"/>
  <c r="AL32" i="53" s="1"/>
  <c r="A32" i="53"/>
  <c r="A31" i="53"/>
  <c r="A39" i="53" s="1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AL28" i="53"/>
  <c r="AK28" i="53"/>
  <c r="AH28" i="53"/>
  <c r="A28" i="53"/>
  <c r="AL27" i="53"/>
  <c r="AK27" i="53"/>
  <c r="AH27" i="53"/>
  <c r="A27" i="53"/>
  <c r="AL26" i="53"/>
  <c r="AK26" i="53"/>
  <c r="AH26" i="53"/>
  <c r="A26" i="53"/>
  <c r="AK25" i="53"/>
  <c r="AH25" i="53"/>
  <c r="I23" i="31" s="1"/>
  <c r="A25" i="53"/>
  <c r="AK24" i="53"/>
  <c r="AH24" i="53"/>
  <c r="AL24" i="53" s="1"/>
  <c r="A24" i="53"/>
  <c r="AL23" i="53"/>
  <c r="AK23" i="53"/>
  <c r="AH23" i="53"/>
  <c r="I21" i="31" s="1"/>
  <c r="A23" i="53"/>
  <c r="AL22" i="53"/>
  <c r="AK22" i="53"/>
  <c r="AH22" i="53"/>
  <c r="A22" i="53"/>
  <c r="A21" i="53"/>
  <c r="A29" i="53" s="1"/>
  <c r="AG19" i="53"/>
  <c r="AG42" i="53" s="1"/>
  <c r="AF19" i="53"/>
  <c r="AE19" i="53"/>
  <c r="AD19" i="53"/>
  <c r="AD42" i="53" s="1"/>
  <c r="AC19" i="53"/>
  <c r="AC42" i="53" s="1"/>
  <c r="AB19" i="53"/>
  <c r="AB42" i="53" s="1"/>
  <c r="AA19" i="53"/>
  <c r="AA42" i="53" s="1"/>
  <c r="Z19" i="53"/>
  <c r="Z42" i="53" s="1"/>
  <c r="Y19" i="53"/>
  <c r="Y42" i="53" s="1"/>
  <c r="X19" i="53"/>
  <c r="W19" i="53"/>
  <c r="V19" i="53"/>
  <c r="V42" i="53" s="1"/>
  <c r="U19" i="53"/>
  <c r="U42" i="53" s="1"/>
  <c r="T19" i="53"/>
  <c r="T42" i="53" s="1"/>
  <c r="S19" i="53"/>
  <c r="S42" i="53" s="1"/>
  <c r="R19" i="53"/>
  <c r="R42" i="53" s="1"/>
  <c r="Q19" i="53"/>
  <c r="Q42" i="53" s="1"/>
  <c r="P19" i="53"/>
  <c r="O19" i="53"/>
  <c r="N19" i="53"/>
  <c r="M19" i="53"/>
  <c r="L19" i="53"/>
  <c r="L42" i="53" s="1"/>
  <c r="K19" i="53"/>
  <c r="K42" i="53" s="1"/>
  <c r="J19" i="53"/>
  <c r="J42" i="53" s="1"/>
  <c r="I19" i="53"/>
  <c r="I42" i="53" s="1"/>
  <c r="H19" i="53"/>
  <c r="G19" i="53"/>
  <c r="F19" i="53"/>
  <c r="F42" i="53" s="1"/>
  <c r="E19" i="53"/>
  <c r="E42" i="53" s="1"/>
  <c r="D19" i="53"/>
  <c r="D42" i="53" s="1"/>
  <c r="C19" i="53"/>
  <c r="AK18" i="53"/>
  <c r="AH18" i="53"/>
  <c r="AL18" i="53" s="1"/>
  <c r="A18" i="53"/>
  <c r="AK17" i="53"/>
  <c r="AH17" i="53"/>
  <c r="AL17" i="53" s="1"/>
  <c r="A17" i="53"/>
  <c r="AK16" i="53"/>
  <c r="AH16" i="53"/>
  <c r="AL16" i="53" s="1"/>
  <c r="A16" i="53"/>
  <c r="AK15" i="53"/>
  <c r="AH15" i="53"/>
  <c r="AL15" i="53" s="1"/>
  <c r="A15" i="53"/>
  <c r="AK14" i="53"/>
  <c r="AH14" i="53"/>
  <c r="AL14" i="53" s="1"/>
  <c r="A14" i="53"/>
  <c r="AK13" i="53"/>
  <c r="AH13" i="53"/>
  <c r="AL13" i="53" s="1"/>
  <c r="A13" i="53"/>
  <c r="AK12" i="53"/>
  <c r="AH12" i="53"/>
  <c r="AL12" i="53" s="1"/>
  <c r="A12" i="53"/>
  <c r="A11" i="53"/>
  <c r="A19" i="53" s="1"/>
  <c r="D6" i="53"/>
  <c r="B6" i="53"/>
  <c r="D5" i="53"/>
  <c r="G52" i="53" s="1"/>
  <c r="B5" i="53"/>
  <c r="S50" i="52"/>
  <c r="G50" i="52"/>
  <c r="A47" i="52"/>
  <c r="AG45" i="52"/>
  <c r="AF45" i="52"/>
  <c r="AE45" i="52"/>
  <c r="AD45" i="52"/>
  <c r="AC45" i="52"/>
  <c r="AB45" i="52"/>
  <c r="AA45" i="52"/>
  <c r="Z45" i="52"/>
  <c r="Y45" i="52"/>
  <c r="X45" i="52"/>
  <c r="W45" i="52"/>
  <c r="V45" i="52"/>
  <c r="U45" i="52"/>
  <c r="T45" i="52"/>
  <c r="S45" i="52"/>
  <c r="R45" i="52"/>
  <c r="Q45" i="52"/>
  <c r="P45" i="52"/>
  <c r="O45" i="52"/>
  <c r="N45" i="52"/>
  <c r="M45" i="52"/>
  <c r="L45" i="52"/>
  <c r="K45" i="52"/>
  <c r="J45" i="52"/>
  <c r="I45" i="52"/>
  <c r="H45" i="52"/>
  <c r="G45" i="52"/>
  <c r="F45" i="52"/>
  <c r="E45" i="52"/>
  <c r="D45" i="52"/>
  <c r="C45" i="52"/>
  <c r="A45" i="52"/>
  <c r="A44" i="52"/>
  <c r="V42" i="52"/>
  <c r="R42" i="52"/>
  <c r="A42" i="52"/>
  <c r="AG39" i="52"/>
  <c r="AF39" i="52"/>
  <c r="AE39" i="52"/>
  <c r="AD39" i="52"/>
  <c r="AC39" i="52"/>
  <c r="AB39" i="52"/>
  <c r="AA39" i="52"/>
  <c r="Z39" i="52"/>
  <c r="Y39" i="52"/>
  <c r="X39" i="52"/>
  <c r="W39" i="52"/>
  <c r="V39" i="52"/>
  <c r="U39" i="52"/>
  <c r="T39" i="52"/>
  <c r="S39" i="52"/>
  <c r="R39" i="52"/>
  <c r="Q39" i="52"/>
  <c r="P39" i="52"/>
  <c r="O39" i="52"/>
  <c r="N39" i="52"/>
  <c r="M39" i="52"/>
  <c r="L39" i="52"/>
  <c r="K39" i="52"/>
  <c r="J39" i="52"/>
  <c r="I39" i="52"/>
  <c r="H39" i="52"/>
  <c r="G39" i="52"/>
  <c r="F39" i="52"/>
  <c r="E39" i="52"/>
  <c r="D39" i="52"/>
  <c r="C39" i="52"/>
  <c r="AK38" i="52"/>
  <c r="AH38" i="52"/>
  <c r="AL38" i="52" s="1"/>
  <c r="A38" i="52"/>
  <c r="AK37" i="52"/>
  <c r="AH37" i="52"/>
  <c r="AL37" i="52" s="1"/>
  <c r="A37" i="52"/>
  <c r="AK36" i="52"/>
  <c r="AH36" i="52"/>
  <c r="AL36" i="52" s="1"/>
  <c r="A36" i="52"/>
  <c r="AK35" i="52"/>
  <c r="AH35" i="52"/>
  <c r="AL35" i="52" s="1"/>
  <c r="A35" i="52"/>
  <c r="AK34" i="52"/>
  <c r="AH34" i="52"/>
  <c r="AL34" i="52" s="1"/>
  <c r="A34" i="52"/>
  <c r="AK33" i="52"/>
  <c r="AH33" i="52"/>
  <c r="AL33" i="52" s="1"/>
  <c r="A33" i="52"/>
  <c r="AK32" i="52"/>
  <c r="AH32" i="52"/>
  <c r="AL32" i="52" s="1"/>
  <c r="A32" i="52"/>
  <c r="A31" i="52"/>
  <c r="A39" i="52" s="1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9" i="52"/>
  <c r="C29" i="52"/>
  <c r="AL28" i="52"/>
  <c r="AK28" i="52"/>
  <c r="AH28" i="52"/>
  <c r="A28" i="52"/>
  <c r="AL27" i="52"/>
  <c r="AK27" i="52"/>
  <c r="AH27" i="52"/>
  <c r="A27" i="52"/>
  <c r="AL26" i="52"/>
  <c r="AK26" i="52"/>
  <c r="AH26" i="52"/>
  <c r="A26" i="52"/>
  <c r="AL25" i="52"/>
  <c r="AK25" i="52"/>
  <c r="AH25" i="52"/>
  <c r="H23" i="31" s="1"/>
  <c r="A25" i="52"/>
  <c r="AK24" i="52"/>
  <c r="AH24" i="52"/>
  <c r="AL24" i="52" s="1"/>
  <c r="A24" i="52"/>
  <c r="AL23" i="52"/>
  <c r="AK23" i="52"/>
  <c r="AH23" i="52"/>
  <c r="A23" i="52"/>
  <c r="AL22" i="52"/>
  <c r="AK22" i="52"/>
  <c r="AH22" i="52"/>
  <c r="A22" i="52"/>
  <c r="A21" i="52"/>
  <c r="A29" i="52" s="1"/>
  <c r="AG19" i="52"/>
  <c r="AG42" i="52" s="1"/>
  <c r="AF19" i="52"/>
  <c r="AE19" i="52"/>
  <c r="AD19" i="52"/>
  <c r="AD42" i="52" s="1"/>
  <c r="AC19" i="52"/>
  <c r="AC42" i="52" s="1"/>
  <c r="AB19" i="52"/>
  <c r="AB42" i="52" s="1"/>
  <c r="AA19" i="52"/>
  <c r="AA42" i="52" s="1"/>
  <c r="Z19" i="52"/>
  <c r="Z42" i="52" s="1"/>
  <c r="Y19" i="52"/>
  <c r="Y42" i="52" s="1"/>
  <c r="X19" i="52"/>
  <c r="W19" i="52"/>
  <c r="V19" i="52"/>
  <c r="U19" i="52"/>
  <c r="U42" i="52" s="1"/>
  <c r="T19" i="52"/>
  <c r="T42" i="52" s="1"/>
  <c r="S19" i="52"/>
  <c r="S42" i="52" s="1"/>
  <c r="R19" i="52"/>
  <c r="Q19" i="52"/>
  <c r="Q42" i="52" s="1"/>
  <c r="P19" i="52"/>
  <c r="O19" i="52"/>
  <c r="N19" i="52"/>
  <c r="M19" i="52"/>
  <c r="L19" i="52"/>
  <c r="L42" i="52" s="1"/>
  <c r="K19" i="52"/>
  <c r="K42" i="52" s="1"/>
  <c r="J19" i="52"/>
  <c r="J42" i="52" s="1"/>
  <c r="I19" i="52"/>
  <c r="I42" i="52" s="1"/>
  <c r="H19" i="52"/>
  <c r="G19" i="52"/>
  <c r="F19" i="52"/>
  <c r="F42" i="52" s="1"/>
  <c r="E19" i="52"/>
  <c r="E42" i="52" s="1"/>
  <c r="D19" i="52"/>
  <c r="D42" i="52" s="1"/>
  <c r="C19" i="52"/>
  <c r="AK18" i="52"/>
  <c r="AH18" i="52"/>
  <c r="AL18" i="52" s="1"/>
  <c r="A18" i="52"/>
  <c r="AK17" i="52"/>
  <c r="AH17" i="52"/>
  <c r="AL17" i="52" s="1"/>
  <c r="A17" i="52"/>
  <c r="AK16" i="52"/>
  <c r="AH16" i="52"/>
  <c r="AL16" i="52" s="1"/>
  <c r="A16" i="52"/>
  <c r="AK15" i="52"/>
  <c r="AH15" i="52"/>
  <c r="AL15" i="52" s="1"/>
  <c r="A15" i="52"/>
  <c r="AK14" i="52"/>
  <c r="AH14" i="52"/>
  <c r="AL14" i="52" s="1"/>
  <c r="A14" i="52"/>
  <c r="AK13" i="52"/>
  <c r="AH13" i="52"/>
  <c r="AL13" i="52" s="1"/>
  <c r="A13" i="52"/>
  <c r="AK12" i="52"/>
  <c r="AH12" i="52"/>
  <c r="AL12" i="52" s="1"/>
  <c r="A12" i="52"/>
  <c r="A11" i="52"/>
  <c r="A19" i="52" s="1"/>
  <c r="D6" i="52"/>
  <c r="B6" i="52"/>
  <c r="D5" i="52"/>
  <c r="G52" i="52" s="1"/>
  <c r="B5" i="52"/>
  <c r="S50" i="51"/>
  <c r="G50" i="51"/>
  <c r="A47" i="51"/>
  <c r="AG45" i="51"/>
  <c r="AF45" i="51"/>
  <c r="AE45" i="51"/>
  <c r="AD45" i="51"/>
  <c r="AC45" i="51"/>
  <c r="AB45" i="51"/>
  <c r="AA45" i="51"/>
  <c r="Z45" i="51"/>
  <c r="Y45" i="51"/>
  <c r="X45" i="51"/>
  <c r="W45" i="51"/>
  <c r="V45" i="51"/>
  <c r="U45" i="51"/>
  <c r="T45" i="51"/>
  <c r="S45" i="51"/>
  <c r="R45" i="51"/>
  <c r="Q45" i="51"/>
  <c r="P45" i="51"/>
  <c r="O45" i="51"/>
  <c r="N45" i="51"/>
  <c r="M45" i="51"/>
  <c r="L45" i="51"/>
  <c r="K45" i="51"/>
  <c r="J45" i="51"/>
  <c r="I45" i="51"/>
  <c r="H45" i="51"/>
  <c r="G45" i="51"/>
  <c r="F45" i="51"/>
  <c r="E45" i="51"/>
  <c r="D45" i="51"/>
  <c r="C45" i="51"/>
  <c r="A45" i="51"/>
  <c r="A44" i="51"/>
  <c r="AF42" i="51"/>
  <c r="AD42" i="51"/>
  <c r="AB42" i="51"/>
  <c r="Z42" i="51"/>
  <c r="X42" i="51"/>
  <c r="V42" i="51"/>
  <c r="T42" i="51"/>
  <c r="R42" i="51"/>
  <c r="P42" i="51"/>
  <c r="N42" i="51"/>
  <c r="J42" i="51"/>
  <c r="H42" i="51"/>
  <c r="A42" i="51"/>
  <c r="AG39" i="51"/>
  <c r="AF39" i="51"/>
  <c r="AE39" i="51"/>
  <c r="AD39" i="51"/>
  <c r="AC39" i="51"/>
  <c r="AB39" i="51"/>
  <c r="AA39" i="51"/>
  <c r="Z39" i="51"/>
  <c r="Y39" i="51"/>
  <c r="X39" i="51"/>
  <c r="W39" i="51"/>
  <c r="V39" i="51"/>
  <c r="U39" i="51"/>
  <c r="T39" i="51"/>
  <c r="S39" i="51"/>
  <c r="R39" i="51"/>
  <c r="Q39" i="51"/>
  <c r="P39" i="51"/>
  <c r="O39" i="51"/>
  <c r="N39" i="51"/>
  <c r="M39" i="51"/>
  <c r="L39" i="51"/>
  <c r="K39" i="51"/>
  <c r="J39" i="51"/>
  <c r="I39" i="51"/>
  <c r="H39" i="51"/>
  <c r="G39" i="51"/>
  <c r="F39" i="51"/>
  <c r="E39" i="51"/>
  <c r="D39" i="51"/>
  <c r="C39" i="51"/>
  <c r="AK38" i="51"/>
  <c r="AH38" i="51"/>
  <c r="AL38" i="51" s="1"/>
  <c r="A38" i="51"/>
  <c r="AL37" i="51"/>
  <c r="AK37" i="51"/>
  <c r="AH37" i="51"/>
  <c r="A37" i="51"/>
  <c r="AK36" i="51"/>
  <c r="AH36" i="51"/>
  <c r="AL36" i="51" s="1"/>
  <c r="A36" i="51"/>
  <c r="AL35" i="51"/>
  <c r="AK35" i="51"/>
  <c r="AH35" i="51"/>
  <c r="A35" i="51"/>
  <c r="AK34" i="51"/>
  <c r="AH34" i="51"/>
  <c r="AL34" i="51" s="1"/>
  <c r="A34" i="51"/>
  <c r="AK33" i="51"/>
  <c r="AH33" i="51"/>
  <c r="AL33" i="51" s="1"/>
  <c r="A33" i="51"/>
  <c r="AK32" i="51"/>
  <c r="AH32" i="51"/>
  <c r="AL32" i="51" s="1"/>
  <c r="A32" i="51"/>
  <c r="A31" i="51"/>
  <c r="A39" i="51" s="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9" i="51"/>
  <c r="C29" i="51"/>
  <c r="AK28" i="51"/>
  <c r="AH28" i="51"/>
  <c r="AL28" i="51" s="1"/>
  <c r="A28" i="51"/>
  <c r="AK27" i="51"/>
  <c r="AH27" i="51"/>
  <c r="AL27" i="51" s="1"/>
  <c r="A27" i="51"/>
  <c r="AK26" i="51"/>
  <c r="AH26" i="51"/>
  <c r="AL26" i="51" s="1"/>
  <c r="A26" i="51"/>
  <c r="AK25" i="51"/>
  <c r="AH25" i="51"/>
  <c r="AL25" i="51" s="1"/>
  <c r="A25" i="51"/>
  <c r="AK24" i="51"/>
  <c r="AH24" i="51"/>
  <c r="AL24" i="51" s="1"/>
  <c r="A24" i="51"/>
  <c r="AK23" i="51"/>
  <c r="AH23" i="51"/>
  <c r="AL23" i="51" s="1"/>
  <c r="A23" i="51"/>
  <c r="AK22" i="51"/>
  <c r="AH22" i="51"/>
  <c r="AL22" i="51" s="1"/>
  <c r="A22" i="51"/>
  <c r="A21" i="51"/>
  <c r="A29" i="51" s="1"/>
  <c r="AG19" i="51"/>
  <c r="AG42" i="51" s="1"/>
  <c r="AF19" i="51"/>
  <c r="AE19" i="51"/>
  <c r="AE42" i="51" s="1"/>
  <c r="AD19" i="51"/>
  <c r="AC19" i="51"/>
  <c r="AC42" i="51" s="1"/>
  <c r="AB19" i="51"/>
  <c r="AA19" i="51"/>
  <c r="AA42" i="51" s="1"/>
  <c r="Z19" i="51"/>
  <c r="Y19" i="51"/>
  <c r="Y42" i="51" s="1"/>
  <c r="X19" i="51"/>
  <c r="W19" i="51"/>
  <c r="W42" i="51" s="1"/>
  <c r="V19" i="51"/>
  <c r="U19" i="51"/>
  <c r="U42" i="51" s="1"/>
  <c r="T19" i="51"/>
  <c r="S19" i="51"/>
  <c r="S42" i="51" s="1"/>
  <c r="R19" i="51"/>
  <c r="Q19" i="51"/>
  <c r="Q42" i="51" s="1"/>
  <c r="P19" i="51"/>
  <c r="O19" i="51"/>
  <c r="O42" i="51" s="1"/>
  <c r="N19" i="51"/>
  <c r="M19" i="51"/>
  <c r="L19" i="51"/>
  <c r="K19" i="51"/>
  <c r="K42" i="51" s="1"/>
  <c r="J19" i="51"/>
  <c r="I19" i="51"/>
  <c r="I42" i="51" s="1"/>
  <c r="H19" i="51"/>
  <c r="G19" i="51"/>
  <c r="G42" i="51" s="1"/>
  <c r="F19" i="51"/>
  <c r="F42" i="51" s="1"/>
  <c r="E19" i="51"/>
  <c r="E42" i="51" s="1"/>
  <c r="D19" i="51"/>
  <c r="D42" i="51" s="1"/>
  <c r="C19" i="51"/>
  <c r="AL18" i="51"/>
  <c r="AK18" i="51"/>
  <c r="AH18" i="51"/>
  <c r="G17" i="31" s="1"/>
  <c r="A18" i="51"/>
  <c r="AK17" i="51"/>
  <c r="AH17" i="51"/>
  <c r="AL17" i="51" s="1"/>
  <c r="A17" i="51"/>
  <c r="AL16" i="51"/>
  <c r="AK16" i="51"/>
  <c r="AH16" i="51"/>
  <c r="G15" i="31" s="1"/>
  <c r="A16" i="51"/>
  <c r="AK15" i="51"/>
  <c r="AH15" i="51"/>
  <c r="AL15" i="51" s="1"/>
  <c r="A15" i="51"/>
  <c r="AK14" i="51"/>
  <c r="AH14" i="51"/>
  <c r="G13" i="31" s="1"/>
  <c r="A14" i="51"/>
  <c r="AK13" i="51"/>
  <c r="AH13" i="51"/>
  <c r="AL13" i="51" s="1"/>
  <c r="A13" i="51"/>
  <c r="AK12" i="51"/>
  <c r="AH12" i="51"/>
  <c r="G11" i="31" s="1"/>
  <c r="A12" i="51"/>
  <c r="A11" i="51"/>
  <c r="A19" i="51" s="1"/>
  <c r="D6" i="51"/>
  <c r="B6" i="51"/>
  <c r="D5" i="51"/>
  <c r="G52" i="51" s="1"/>
  <c r="B5" i="51"/>
  <c r="S50" i="50"/>
  <c r="G50" i="50"/>
  <c r="A47" i="50"/>
  <c r="AG45" i="50"/>
  <c r="AG47" i="50" s="1"/>
  <c r="AF45" i="50"/>
  <c r="AF47" i="50" s="1"/>
  <c r="AE45" i="50"/>
  <c r="AE47" i="50" s="1"/>
  <c r="AD45" i="50"/>
  <c r="AD47" i="50" s="1"/>
  <c r="AC45" i="50"/>
  <c r="AC47" i="50" s="1"/>
  <c r="AB45" i="50"/>
  <c r="AB47" i="50" s="1"/>
  <c r="AA45" i="50"/>
  <c r="AA47" i="50" s="1"/>
  <c r="Z45" i="50"/>
  <c r="Z47" i="50" s="1"/>
  <c r="Y45" i="50"/>
  <c r="Y47" i="50" s="1"/>
  <c r="X45" i="50"/>
  <c r="X47" i="50" s="1"/>
  <c r="W45" i="50"/>
  <c r="W47" i="50" s="1"/>
  <c r="V45" i="50"/>
  <c r="V47" i="50" s="1"/>
  <c r="U45" i="50"/>
  <c r="U47" i="50" s="1"/>
  <c r="T45" i="50"/>
  <c r="T47" i="50" s="1"/>
  <c r="S45" i="50"/>
  <c r="S47" i="50" s="1"/>
  <c r="R45" i="50"/>
  <c r="R47" i="50" s="1"/>
  <c r="Q45" i="50"/>
  <c r="Q47" i="50" s="1"/>
  <c r="P45" i="50"/>
  <c r="P47" i="50" s="1"/>
  <c r="O45" i="50"/>
  <c r="O47" i="50" s="1"/>
  <c r="N45" i="50"/>
  <c r="N47" i="50" s="1"/>
  <c r="M45" i="50"/>
  <c r="L45" i="50"/>
  <c r="K45" i="50"/>
  <c r="J45" i="50"/>
  <c r="I45" i="50"/>
  <c r="H45" i="50"/>
  <c r="G45" i="50"/>
  <c r="F45" i="50"/>
  <c r="E45" i="50"/>
  <c r="D45" i="50"/>
  <c r="C45" i="50"/>
  <c r="A45" i="50"/>
  <c r="A44" i="50"/>
  <c r="AG42" i="50"/>
  <c r="AF42" i="50"/>
  <c r="AE42" i="50"/>
  <c r="AD42" i="50"/>
  <c r="AC42" i="50"/>
  <c r="AB42" i="50"/>
  <c r="AA42" i="50"/>
  <c r="Z42" i="50"/>
  <c r="Y42" i="50"/>
  <c r="X42" i="50"/>
  <c r="W42" i="50"/>
  <c r="V42" i="50"/>
  <c r="U42" i="50"/>
  <c r="T42" i="50"/>
  <c r="S42" i="50"/>
  <c r="R42" i="50"/>
  <c r="Q42" i="50"/>
  <c r="P42" i="50"/>
  <c r="O42" i="50"/>
  <c r="N42" i="50"/>
  <c r="M42" i="50"/>
  <c r="J42" i="50"/>
  <c r="G42" i="50"/>
  <c r="F42" i="50"/>
  <c r="A42" i="50"/>
  <c r="AG39" i="50"/>
  <c r="AF39" i="50"/>
  <c r="AE39" i="50"/>
  <c r="AD39" i="50"/>
  <c r="AC39" i="50"/>
  <c r="AB39" i="50"/>
  <c r="AA39" i="50"/>
  <c r="Z39" i="50"/>
  <c r="Y39" i="50"/>
  <c r="X39" i="50"/>
  <c r="W39" i="50"/>
  <c r="V39" i="50"/>
  <c r="U39" i="50"/>
  <c r="T39" i="50"/>
  <c r="S39" i="50"/>
  <c r="R39" i="50"/>
  <c r="Q39" i="50"/>
  <c r="P39" i="50"/>
  <c r="O39" i="50"/>
  <c r="N39" i="50"/>
  <c r="M39" i="50"/>
  <c r="L39" i="50"/>
  <c r="AH39" i="50" s="1"/>
  <c r="K39" i="50"/>
  <c r="J39" i="50"/>
  <c r="I39" i="50"/>
  <c r="H39" i="50"/>
  <c r="G39" i="50"/>
  <c r="F39" i="50"/>
  <c r="E39" i="50"/>
  <c r="D39" i="50"/>
  <c r="C39" i="50"/>
  <c r="AL38" i="50"/>
  <c r="AK38" i="50"/>
  <c r="AH38" i="50"/>
  <c r="A38" i="50"/>
  <c r="AL37" i="50"/>
  <c r="AK37" i="50"/>
  <c r="AH37" i="50"/>
  <c r="A37" i="50"/>
  <c r="AL36" i="50"/>
  <c r="AK36" i="50"/>
  <c r="AH36" i="50"/>
  <c r="A36" i="50"/>
  <c r="AK35" i="50"/>
  <c r="AH35" i="50"/>
  <c r="F32" i="31" s="1"/>
  <c r="A35" i="50"/>
  <c r="AK34" i="50"/>
  <c r="AH34" i="50"/>
  <c r="F31" i="31" s="1"/>
  <c r="A34" i="50"/>
  <c r="AL33" i="50"/>
  <c r="AK33" i="50"/>
  <c r="AH33" i="50"/>
  <c r="A33" i="50"/>
  <c r="AL32" i="50"/>
  <c r="AK32" i="50"/>
  <c r="AH32" i="50"/>
  <c r="A32" i="50"/>
  <c r="A31" i="50"/>
  <c r="A39" i="50" s="1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AH29" i="50" s="1"/>
  <c r="K29" i="50"/>
  <c r="J29" i="50"/>
  <c r="I29" i="50"/>
  <c r="H29" i="50"/>
  <c r="G29" i="50"/>
  <c r="F29" i="50"/>
  <c r="E29" i="50"/>
  <c r="D29" i="50"/>
  <c r="C29" i="50"/>
  <c r="A29" i="50"/>
  <c r="AL28" i="50"/>
  <c r="AK28" i="50"/>
  <c r="AH28" i="50"/>
  <c r="A28" i="50"/>
  <c r="AL27" i="50"/>
  <c r="AK27" i="50"/>
  <c r="AH27" i="50"/>
  <c r="A27" i="50"/>
  <c r="AL26" i="50"/>
  <c r="AK26" i="50"/>
  <c r="AH26" i="50"/>
  <c r="A26" i="50"/>
  <c r="AL25" i="50"/>
  <c r="AK25" i="50"/>
  <c r="AH25" i="50"/>
  <c r="A25" i="50"/>
  <c r="AK24" i="50"/>
  <c r="AH24" i="50"/>
  <c r="F22" i="31" s="1"/>
  <c r="F27" i="31" s="1"/>
  <c r="A24" i="50"/>
  <c r="AL23" i="50"/>
  <c r="AK23" i="50"/>
  <c r="AH23" i="50"/>
  <c r="A23" i="50"/>
  <c r="AL22" i="50"/>
  <c r="AK22" i="50"/>
  <c r="AH22" i="50"/>
  <c r="A22" i="50"/>
  <c r="A21" i="50"/>
  <c r="AG19" i="50"/>
  <c r="AF19" i="50"/>
  <c r="AE19" i="50"/>
  <c r="AD19" i="50"/>
  <c r="AC19" i="50"/>
  <c r="AB19" i="50"/>
  <c r="AA19" i="50"/>
  <c r="Z19" i="50"/>
  <c r="Y19" i="50"/>
  <c r="X19" i="50"/>
  <c r="W19" i="50"/>
  <c r="V19" i="50"/>
  <c r="U19" i="50"/>
  <c r="T19" i="50"/>
  <c r="S19" i="50"/>
  <c r="R19" i="50"/>
  <c r="Q19" i="50"/>
  <c r="P19" i="50"/>
  <c r="O19" i="50"/>
  <c r="N19" i="50"/>
  <c r="M19" i="50"/>
  <c r="L19" i="50"/>
  <c r="L42" i="50" s="1"/>
  <c r="K19" i="50"/>
  <c r="K42" i="50" s="1"/>
  <c r="J19" i="50"/>
  <c r="I19" i="50"/>
  <c r="I42" i="50" s="1"/>
  <c r="H19" i="50"/>
  <c r="H42" i="50" s="1"/>
  <c r="G19" i="50"/>
  <c r="F19" i="50"/>
  <c r="E19" i="50"/>
  <c r="E42" i="50" s="1"/>
  <c r="E47" i="50" s="1"/>
  <c r="D19" i="50"/>
  <c r="D42" i="50" s="1"/>
  <c r="C19" i="50"/>
  <c r="A19" i="50"/>
  <c r="AK18" i="50"/>
  <c r="AH18" i="50"/>
  <c r="AL18" i="50" s="1"/>
  <c r="A18" i="50"/>
  <c r="AK17" i="50"/>
  <c r="AH17" i="50"/>
  <c r="F16" i="31" s="1"/>
  <c r="A17" i="50"/>
  <c r="AK16" i="50"/>
  <c r="AH16" i="50"/>
  <c r="AL16" i="50" s="1"/>
  <c r="A16" i="50"/>
  <c r="AK15" i="50"/>
  <c r="AH15" i="50"/>
  <c r="F14" i="31" s="1"/>
  <c r="A15" i="50"/>
  <c r="AK14" i="50"/>
  <c r="AH14" i="50"/>
  <c r="AL14" i="50" s="1"/>
  <c r="A14" i="50"/>
  <c r="AK13" i="50"/>
  <c r="AH13" i="50"/>
  <c r="F12" i="31" s="1"/>
  <c r="A13" i="50"/>
  <c r="AK12" i="50"/>
  <c r="AH12" i="50"/>
  <c r="AL12" i="50" s="1"/>
  <c r="A12" i="50"/>
  <c r="A11" i="50"/>
  <c r="D6" i="50"/>
  <c r="B6" i="50"/>
  <c r="D5" i="50"/>
  <c r="G52" i="50" s="1"/>
  <c r="B5" i="50"/>
  <c r="S50" i="49"/>
  <c r="A47" i="49"/>
  <c r="AG45" i="49"/>
  <c r="AF45" i="49"/>
  <c r="AE45" i="49"/>
  <c r="AD45" i="49"/>
  <c r="AC45" i="49"/>
  <c r="AB45" i="49"/>
  <c r="AA45" i="49"/>
  <c r="Z45" i="49"/>
  <c r="Y45" i="49"/>
  <c r="X45" i="49"/>
  <c r="W45" i="49"/>
  <c r="V45" i="49"/>
  <c r="U45" i="49"/>
  <c r="T45" i="49"/>
  <c r="S45" i="49"/>
  <c r="R45" i="49"/>
  <c r="Q45" i="49"/>
  <c r="P45" i="49"/>
  <c r="O45" i="49"/>
  <c r="N45" i="49"/>
  <c r="M45" i="49"/>
  <c r="L45" i="49"/>
  <c r="K45" i="49"/>
  <c r="J45" i="49"/>
  <c r="I45" i="49"/>
  <c r="H45" i="49"/>
  <c r="G45" i="49"/>
  <c r="F45" i="49"/>
  <c r="E45" i="49"/>
  <c r="D45" i="49"/>
  <c r="C45" i="49"/>
  <c r="A45" i="49"/>
  <c r="A44" i="49"/>
  <c r="AE42" i="49"/>
  <c r="AE47" i="49" s="1"/>
  <c r="Z42" i="49"/>
  <c r="W42" i="49"/>
  <c r="R42" i="49"/>
  <c r="O42" i="49"/>
  <c r="A42" i="49"/>
  <c r="AG39" i="49"/>
  <c r="AF39" i="49"/>
  <c r="AF42" i="49" s="1"/>
  <c r="AE39" i="49"/>
  <c r="AD39" i="49"/>
  <c r="AC39" i="49"/>
  <c r="AB39" i="49"/>
  <c r="AA39" i="49"/>
  <c r="Z39" i="49"/>
  <c r="Y39" i="49"/>
  <c r="X39" i="49"/>
  <c r="X42" i="49" s="1"/>
  <c r="W39" i="49"/>
  <c r="V39" i="49"/>
  <c r="U39" i="49"/>
  <c r="T39" i="49"/>
  <c r="S39" i="49"/>
  <c r="R39" i="49"/>
  <c r="Q39" i="49"/>
  <c r="P39" i="49"/>
  <c r="P42" i="49" s="1"/>
  <c r="O39" i="49"/>
  <c r="N39" i="49"/>
  <c r="M39" i="49"/>
  <c r="L39" i="49"/>
  <c r="K39" i="49"/>
  <c r="J39" i="49"/>
  <c r="I39" i="49"/>
  <c r="H39" i="49"/>
  <c r="H42" i="49" s="1"/>
  <c r="G39" i="49"/>
  <c r="F39" i="49"/>
  <c r="E39" i="49"/>
  <c r="D39" i="49"/>
  <c r="C39" i="49"/>
  <c r="AK38" i="49"/>
  <c r="AH38" i="49"/>
  <c r="AL38" i="49" s="1"/>
  <c r="A38" i="49"/>
  <c r="AK37" i="49"/>
  <c r="AH37" i="49"/>
  <c r="AL37" i="49" s="1"/>
  <c r="A37" i="49"/>
  <c r="AK36" i="49"/>
  <c r="AH36" i="49"/>
  <c r="AL36" i="49" s="1"/>
  <c r="A36" i="49"/>
  <c r="AK35" i="49"/>
  <c r="AH35" i="49"/>
  <c r="AL35" i="49" s="1"/>
  <c r="A35" i="49"/>
  <c r="AK34" i="49"/>
  <c r="AH34" i="49"/>
  <c r="AL34" i="49" s="1"/>
  <c r="A34" i="49"/>
  <c r="AK33" i="49"/>
  <c r="AH33" i="49"/>
  <c r="AL33" i="49" s="1"/>
  <c r="A33" i="49"/>
  <c r="AK32" i="49"/>
  <c r="AH32" i="49"/>
  <c r="AL32" i="49" s="1"/>
  <c r="A32" i="49"/>
  <c r="A31" i="49"/>
  <c r="A39" i="49" s="1"/>
  <c r="AG29" i="49"/>
  <c r="AF29" i="49"/>
  <c r="AE29" i="49"/>
  <c r="AD29" i="49"/>
  <c r="AD42" i="49" s="1"/>
  <c r="AC29" i="49"/>
  <c r="AB29" i="49"/>
  <c r="AA29" i="49"/>
  <c r="Z29" i="49"/>
  <c r="Y29" i="49"/>
  <c r="X29" i="49"/>
  <c r="W29" i="49"/>
  <c r="V29" i="49"/>
  <c r="V42" i="49" s="1"/>
  <c r="U29" i="49"/>
  <c r="T29" i="49"/>
  <c r="S29" i="49"/>
  <c r="R29" i="49"/>
  <c r="Q29" i="49"/>
  <c r="P29" i="49"/>
  <c r="O29" i="49"/>
  <c r="N29" i="49"/>
  <c r="N42" i="49" s="1"/>
  <c r="M29" i="49"/>
  <c r="L29" i="49"/>
  <c r="K29" i="49"/>
  <c r="J29" i="49"/>
  <c r="I29" i="49"/>
  <c r="H29" i="49"/>
  <c r="G29" i="49"/>
  <c r="F29" i="49"/>
  <c r="E29" i="49"/>
  <c r="D29" i="49"/>
  <c r="C29" i="49"/>
  <c r="AL28" i="49"/>
  <c r="AK28" i="49"/>
  <c r="AH28" i="49"/>
  <c r="A28" i="49"/>
  <c r="AL27" i="49"/>
  <c r="AK27" i="49"/>
  <c r="AH27" i="49"/>
  <c r="A27" i="49"/>
  <c r="AL26" i="49"/>
  <c r="AK26" i="49"/>
  <c r="AH26" i="49"/>
  <c r="A26" i="49"/>
  <c r="AK25" i="49"/>
  <c r="AH25" i="49"/>
  <c r="AL25" i="49" s="1"/>
  <c r="A25" i="49"/>
  <c r="AK24" i="49"/>
  <c r="AH24" i="49"/>
  <c r="AL24" i="49" s="1"/>
  <c r="A24" i="49"/>
  <c r="AK23" i="49"/>
  <c r="AH23" i="49"/>
  <c r="AL23" i="49" s="1"/>
  <c r="A23" i="49"/>
  <c r="AL22" i="49"/>
  <c r="AK22" i="49"/>
  <c r="AH22" i="49"/>
  <c r="A22" i="49"/>
  <c r="A21" i="49"/>
  <c r="A29" i="49" s="1"/>
  <c r="AG19" i="49"/>
  <c r="AG42" i="49" s="1"/>
  <c r="AF19" i="49"/>
  <c r="AE19" i="49"/>
  <c r="AD19" i="49"/>
  <c r="AC19" i="49"/>
  <c r="AC42" i="49" s="1"/>
  <c r="AB19" i="49"/>
  <c r="AB42" i="49" s="1"/>
  <c r="AA19" i="49"/>
  <c r="AA42" i="49" s="1"/>
  <c r="Z19" i="49"/>
  <c r="Y19" i="49"/>
  <c r="Y42" i="49" s="1"/>
  <c r="X19" i="49"/>
  <c r="W19" i="49"/>
  <c r="V19" i="49"/>
  <c r="U19" i="49"/>
  <c r="U42" i="49" s="1"/>
  <c r="T19" i="49"/>
  <c r="T42" i="49" s="1"/>
  <c r="S19" i="49"/>
  <c r="S42" i="49" s="1"/>
  <c r="R19" i="49"/>
  <c r="Q19" i="49"/>
  <c r="Q42" i="49" s="1"/>
  <c r="P19" i="49"/>
  <c r="O19" i="49"/>
  <c r="N19" i="49"/>
  <c r="M19" i="49"/>
  <c r="M42" i="49" s="1"/>
  <c r="L19" i="49"/>
  <c r="K19" i="49"/>
  <c r="K42" i="49" s="1"/>
  <c r="J19" i="49"/>
  <c r="J42" i="49" s="1"/>
  <c r="I19" i="49"/>
  <c r="I42" i="49" s="1"/>
  <c r="H19" i="49"/>
  <c r="G19" i="49"/>
  <c r="G42" i="49" s="1"/>
  <c r="F19" i="49"/>
  <c r="E19" i="49"/>
  <c r="E42" i="49" s="1"/>
  <c r="D19" i="49"/>
  <c r="D42" i="49" s="1"/>
  <c r="C19" i="49"/>
  <c r="AK18" i="49"/>
  <c r="AH18" i="49"/>
  <c r="AL18" i="49" s="1"/>
  <c r="A18" i="49"/>
  <c r="AK17" i="49"/>
  <c r="AH17" i="49"/>
  <c r="AL17" i="49" s="1"/>
  <c r="A17" i="49"/>
  <c r="AK16" i="49"/>
  <c r="AH16" i="49"/>
  <c r="AL16" i="49" s="1"/>
  <c r="A16" i="49"/>
  <c r="AK15" i="49"/>
  <c r="AH15" i="49"/>
  <c r="AL15" i="49" s="1"/>
  <c r="A15" i="49"/>
  <c r="AK14" i="49"/>
  <c r="AH14" i="49"/>
  <c r="AL14" i="49" s="1"/>
  <c r="A14" i="49"/>
  <c r="AK13" i="49"/>
  <c r="AH13" i="49"/>
  <c r="AL13" i="49" s="1"/>
  <c r="A13" i="49"/>
  <c r="AK12" i="49"/>
  <c r="AH12" i="49"/>
  <c r="AL12" i="49" s="1"/>
  <c r="A12" i="49"/>
  <c r="A11" i="49"/>
  <c r="A19" i="49" s="1"/>
  <c r="D6" i="49"/>
  <c r="G50" i="49" s="1"/>
  <c r="B6" i="49"/>
  <c r="D5" i="49"/>
  <c r="G52" i="49" s="1"/>
  <c r="B5" i="49"/>
  <c r="S50" i="48"/>
  <c r="G50" i="48"/>
  <c r="A47" i="48"/>
  <c r="AG45" i="48"/>
  <c r="AF45" i="48"/>
  <c r="AE45" i="48"/>
  <c r="AD45" i="48"/>
  <c r="AC45" i="48"/>
  <c r="AB45" i="48"/>
  <c r="AA45" i="48"/>
  <c r="Z45" i="48"/>
  <c r="Y45" i="48"/>
  <c r="X45" i="48"/>
  <c r="W45" i="48"/>
  <c r="V45" i="48"/>
  <c r="U45" i="48"/>
  <c r="T45" i="48"/>
  <c r="S45" i="48"/>
  <c r="R45" i="48"/>
  <c r="Q45" i="48"/>
  <c r="P45" i="48"/>
  <c r="O45" i="48"/>
  <c r="N45" i="48"/>
  <c r="M45" i="48"/>
  <c r="L45" i="48"/>
  <c r="K45" i="48"/>
  <c r="J45" i="48"/>
  <c r="I45" i="48"/>
  <c r="H45" i="48"/>
  <c r="G45" i="48"/>
  <c r="F45" i="48"/>
  <c r="E45" i="48"/>
  <c r="D45" i="48"/>
  <c r="C45" i="48"/>
  <c r="A45" i="48"/>
  <c r="A44" i="48"/>
  <c r="AD42" i="48"/>
  <c r="Z42" i="48"/>
  <c r="V42" i="48"/>
  <c r="V47" i="48" s="1"/>
  <c r="R42" i="48"/>
  <c r="N42" i="48"/>
  <c r="A42" i="48"/>
  <c r="AG39" i="48"/>
  <c r="AF39" i="48"/>
  <c r="AF42" i="48" s="1"/>
  <c r="AE39" i="48"/>
  <c r="AE42" i="48" s="1"/>
  <c r="AD39" i="48"/>
  <c r="AC39" i="48"/>
  <c r="AB39" i="48"/>
  <c r="AA39" i="48"/>
  <c r="Z39" i="48"/>
  <c r="Y39" i="48"/>
  <c r="X39" i="48"/>
  <c r="X42" i="48" s="1"/>
  <c r="W39" i="48"/>
  <c r="W42" i="48" s="1"/>
  <c r="V39" i="48"/>
  <c r="U39" i="48"/>
  <c r="T39" i="48"/>
  <c r="S39" i="48"/>
  <c r="R39" i="48"/>
  <c r="Q39" i="48"/>
  <c r="P39" i="48"/>
  <c r="P42" i="48" s="1"/>
  <c r="O39" i="48"/>
  <c r="O42" i="48" s="1"/>
  <c r="N39" i="48"/>
  <c r="M39" i="48"/>
  <c r="L39" i="48"/>
  <c r="K39" i="48"/>
  <c r="J39" i="48"/>
  <c r="I39" i="48"/>
  <c r="H39" i="48"/>
  <c r="G39" i="48"/>
  <c r="F39" i="48"/>
  <c r="E39" i="48"/>
  <c r="D39" i="48"/>
  <c r="C39" i="48"/>
  <c r="AK38" i="48"/>
  <c r="AH38" i="48"/>
  <c r="AL38" i="48" s="1"/>
  <c r="A38" i="48"/>
  <c r="AK37" i="48"/>
  <c r="AH37" i="48"/>
  <c r="AL37" i="48" s="1"/>
  <c r="A37" i="48"/>
  <c r="AK36" i="48"/>
  <c r="AH36" i="48"/>
  <c r="AL36" i="48" s="1"/>
  <c r="A36" i="48"/>
  <c r="AK35" i="48"/>
  <c r="AH35" i="48"/>
  <c r="AL35" i="48" s="1"/>
  <c r="A35" i="48"/>
  <c r="AK34" i="48"/>
  <c r="AH34" i="48"/>
  <c r="AL34" i="48" s="1"/>
  <c r="A34" i="48"/>
  <c r="AK33" i="48"/>
  <c r="AH33" i="48"/>
  <c r="AL33" i="48" s="1"/>
  <c r="A33" i="48"/>
  <c r="AK32" i="48"/>
  <c r="AH32" i="48"/>
  <c r="AL32" i="48" s="1"/>
  <c r="A32" i="48"/>
  <c r="A31" i="48"/>
  <c r="A39" i="48" s="1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9" i="48"/>
  <c r="C29" i="48"/>
  <c r="AL28" i="48"/>
  <c r="AK28" i="48"/>
  <c r="AH28" i="48"/>
  <c r="A28" i="48"/>
  <c r="AL27" i="48"/>
  <c r="AK27" i="48"/>
  <c r="AH27" i="48"/>
  <c r="A27" i="48"/>
  <c r="AK26" i="48"/>
  <c r="AH26" i="48"/>
  <c r="AL26" i="48" s="1"/>
  <c r="A26" i="48"/>
  <c r="AK25" i="48"/>
  <c r="AH25" i="48"/>
  <c r="AL25" i="48" s="1"/>
  <c r="A25" i="48"/>
  <c r="AL24" i="48"/>
  <c r="AK24" i="48"/>
  <c r="AH24" i="48"/>
  <c r="A24" i="48"/>
  <c r="AL23" i="48"/>
  <c r="AK23" i="48"/>
  <c r="AH23" i="48"/>
  <c r="A23" i="48"/>
  <c r="AK22" i="48"/>
  <c r="AH22" i="48"/>
  <c r="AL22" i="48" s="1"/>
  <c r="A22" i="48"/>
  <c r="A21" i="48"/>
  <c r="A29" i="48" s="1"/>
  <c r="AG19" i="48"/>
  <c r="AG42" i="48" s="1"/>
  <c r="AF19" i="48"/>
  <c r="AE19" i="48"/>
  <c r="AD19" i="48"/>
  <c r="AC19" i="48"/>
  <c r="AC42" i="48" s="1"/>
  <c r="AB19" i="48"/>
  <c r="AB42" i="48" s="1"/>
  <c r="AA19" i="48"/>
  <c r="AA42" i="48" s="1"/>
  <c r="Z19" i="48"/>
  <c r="Y19" i="48"/>
  <c r="Y42" i="48" s="1"/>
  <c r="X19" i="48"/>
  <c r="W19" i="48"/>
  <c r="V19" i="48"/>
  <c r="U19" i="48"/>
  <c r="U42" i="48" s="1"/>
  <c r="T19" i="48"/>
  <c r="T42" i="48" s="1"/>
  <c r="S19" i="48"/>
  <c r="S42" i="48" s="1"/>
  <c r="R19" i="48"/>
  <c r="Q19" i="48"/>
  <c r="Q42" i="48" s="1"/>
  <c r="P19" i="48"/>
  <c r="O19" i="48"/>
  <c r="N19" i="48"/>
  <c r="M19" i="48"/>
  <c r="L19" i="48"/>
  <c r="K19" i="48"/>
  <c r="K42" i="48" s="1"/>
  <c r="J19" i="48"/>
  <c r="J42" i="48" s="1"/>
  <c r="I19" i="48"/>
  <c r="H19" i="48"/>
  <c r="G19" i="48"/>
  <c r="F19" i="48"/>
  <c r="F42" i="48" s="1"/>
  <c r="E19" i="48"/>
  <c r="E42" i="48" s="1"/>
  <c r="D19" i="48"/>
  <c r="D42" i="48" s="1"/>
  <c r="C19" i="48"/>
  <c r="AK18" i="48"/>
  <c r="AH18" i="48"/>
  <c r="AL18" i="48" s="1"/>
  <c r="A18" i="48"/>
  <c r="AK17" i="48"/>
  <c r="AH17" i="48"/>
  <c r="AL17" i="48" s="1"/>
  <c r="A17" i="48"/>
  <c r="AK16" i="48"/>
  <c r="AH16" i="48"/>
  <c r="AL16" i="48" s="1"/>
  <c r="A16" i="48"/>
  <c r="AK15" i="48"/>
  <c r="AH15" i="48"/>
  <c r="AL15" i="48" s="1"/>
  <c r="A15" i="48"/>
  <c r="AK14" i="48"/>
  <c r="AH14" i="48"/>
  <c r="AL14" i="48" s="1"/>
  <c r="A14" i="48"/>
  <c r="AK13" i="48"/>
  <c r="AH13" i="48"/>
  <c r="AL13" i="48" s="1"/>
  <c r="A13" i="48"/>
  <c r="AK12" i="48"/>
  <c r="AH12" i="48"/>
  <c r="AL12" i="48" s="1"/>
  <c r="A12" i="48"/>
  <c r="A11" i="48"/>
  <c r="A19" i="48" s="1"/>
  <c r="D6" i="48"/>
  <c r="B6" i="48"/>
  <c r="D5" i="48"/>
  <c r="G52" i="48" s="1"/>
  <c r="B5" i="48"/>
  <c r="S50" i="47"/>
  <c r="A47" i="47"/>
  <c r="AG45" i="47"/>
  <c r="AF45" i="47"/>
  <c r="AE45" i="47"/>
  <c r="AD45" i="47"/>
  <c r="AC45" i="47"/>
  <c r="AB45" i="47"/>
  <c r="AA45" i="47"/>
  <c r="Z45" i="47"/>
  <c r="Y45" i="47"/>
  <c r="X45" i="47"/>
  <c r="W45" i="47"/>
  <c r="V45" i="47"/>
  <c r="U45" i="47"/>
  <c r="T45" i="47"/>
  <c r="S45" i="47"/>
  <c r="R45" i="47"/>
  <c r="Q45" i="47"/>
  <c r="P45" i="47"/>
  <c r="O45" i="47"/>
  <c r="N45" i="47"/>
  <c r="M45" i="47"/>
  <c r="L45" i="47"/>
  <c r="K45" i="47"/>
  <c r="J45" i="47"/>
  <c r="I45" i="47"/>
  <c r="H45" i="47"/>
  <c r="G45" i="47"/>
  <c r="F45" i="47"/>
  <c r="E45" i="47"/>
  <c r="D45" i="47"/>
  <c r="C45" i="47"/>
  <c r="A45" i="47"/>
  <c r="A44" i="47"/>
  <c r="AE42" i="47"/>
  <c r="AB42" i="47"/>
  <c r="W42" i="47"/>
  <c r="T42" i="47"/>
  <c r="T47" i="47" s="1"/>
  <c r="O42" i="47"/>
  <c r="G42" i="47"/>
  <c r="A42" i="47"/>
  <c r="AG39" i="47"/>
  <c r="AF39" i="47"/>
  <c r="AF42" i="47" s="1"/>
  <c r="AE39" i="47"/>
  <c r="AD39" i="47"/>
  <c r="AC39" i="47"/>
  <c r="AC42" i="47" s="1"/>
  <c r="AB39" i="47"/>
  <c r="AA39" i="47"/>
  <c r="Z39" i="47"/>
  <c r="Y39" i="47"/>
  <c r="X39" i="47"/>
  <c r="X42" i="47" s="1"/>
  <c r="X47" i="47" s="1"/>
  <c r="W39" i="47"/>
  <c r="V39" i="47"/>
  <c r="U39" i="47"/>
  <c r="U42" i="47" s="1"/>
  <c r="T39" i="47"/>
  <c r="S39" i="47"/>
  <c r="R39" i="47"/>
  <c r="Q39" i="47"/>
  <c r="P39" i="47"/>
  <c r="P42" i="47" s="1"/>
  <c r="O39" i="47"/>
  <c r="N39" i="47"/>
  <c r="M39" i="47"/>
  <c r="L39" i="47"/>
  <c r="K39" i="47"/>
  <c r="J39" i="47"/>
  <c r="I39" i="47"/>
  <c r="H39" i="47"/>
  <c r="G39" i="47"/>
  <c r="F39" i="47"/>
  <c r="E39" i="47"/>
  <c r="D39" i="47"/>
  <c r="C39" i="47"/>
  <c r="AL38" i="47"/>
  <c r="AK38" i="47"/>
  <c r="AH38" i="47"/>
  <c r="A38" i="47"/>
  <c r="AL37" i="47"/>
  <c r="AK37" i="47"/>
  <c r="AH37" i="47"/>
  <c r="A37" i="47"/>
  <c r="AL36" i="47"/>
  <c r="AK36" i="47"/>
  <c r="AH36" i="47"/>
  <c r="A36" i="47"/>
  <c r="AL35" i="47"/>
  <c r="AK35" i="47"/>
  <c r="AH35" i="47"/>
  <c r="A35" i="47"/>
  <c r="AL34" i="47"/>
  <c r="AK34" i="47"/>
  <c r="AH34" i="47"/>
  <c r="C31" i="31" s="1"/>
  <c r="A34" i="47"/>
  <c r="AL33" i="47"/>
  <c r="AK33" i="47"/>
  <c r="AH33" i="47"/>
  <c r="A33" i="47"/>
  <c r="AL32" i="47"/>
  <c r="AK32" i="47"/>
  <c r="AH32" i="47"/>
  <c r="A32" i="47"/>
  <c r="A31" i="47"/>
  <c r="A39" i="47" s="1"/>
  <c r="AG29" i="47"/>
  <c r="AF29" i="47"/>
  <c r="AE29" i="47"/>
  <c r="AD29" i="47"/>
  <c r="AD42" i="47" s="1"/>
  <c r="AC29" i="47"/>
  <c r="AB29" i="47"/>
  <c r="AA29" i="47"/>
  <c r="Z29" i="47"/>
  <c r="Y29" i="47"/>
  <c r="X29" i="47"/>
  <c r="W29" i="47"/>
  <c r="V29" i="47"/>
  <c r="V42" i="47" s="1"/>
  <c r="U29" i="47"/>
  <c r="T29" i="47"/>
  <c r="S29" i="47"/>
  <c r="R29" i="47"/>
  <c r="Q29" i="47"/>
  <c r="P29" i="47"/>
  <c r="O29" i="47"/>
  <c r="N29" i="47"/>
  <c r="N42" i="47" s="1"/>
  <c r="M29" i="47"/>
  <c r="L29" i="47"/>
  <c r="K29" i="47"/>
  <c r="J29" i="47"/>
  <c r="I29" i="47"/>
  <c r="H29" i="47"/>
  <c r="G29" i="47"/>
  <c r="F29" i="47"/>
  <c r="E29" i="47"/>
  <c r="D29" i="47"/>
  <c r="C29" i="47"/>
  <c r="AK28" i="47"/>
  <c r="AH28" i="47"/>
  <c r="AL28" i="47" s="1"/>
  <c r="A28" i="47"/>
  <c r="AK27" i="47"/>
  <c r="AH27" i="47"/>
  <c r="AL27" i="47" s="1"/>
  <c r="A27" i="47"/>
  <c r="AK26" i="47"/>
  <c r="AH26" i="47"/>
  <c r="AL26" i="47" s="1"/>
  <c r="A26" i="47"/>
  <c r="AK25" i="47"/>
  <c r="AH25" i="47"/>
  <c r="AL25" i="47" s="1"/>
  <c r="A25" i="47"/>
  <c r="AK24" i="47"/>
  <c r="AH24" i="47"/>
  <c r="AL24" i="47" s="1"/>
  <c r="A24" i="47"/>
  <c r="AK23" i="47"/>
  <c r="AH23" i="47"/>
  <c r="AL23" i="47" s="1"/>
  <c r="A23" i="47"/>
  <c r="AK22" i="47"/>
  <c r="AH22" i="47"/>
  <c r="AL22" i="47" s="1"/>
  <c r="A22" i="47"/>
  <c r="A21" i="47"/>
  <c r="A29" i="47" s="1"/>
  <c r="AG19" i="47"/>
  <c r="AG42" i="47" s="1"/>
  <c r="AF19" i="47"/>
  <c r="AE19" i="47"/>
  <c r="AD19" i="47"/>
  <c r="AC19" i="47"/>
  <c r="AB19" i="47"/>
  <c r="AA19" i="47"/>
  <c r="AA42" i="47" s="1"/>
  <c r="Z19" i="47"/>
  <c r="Z42" i="47" s="1"/>
  <c r="Y19" i="47"/>
  <c r="Y42" i="47" s="1"/>
  <c r="X19" i="47"/>
  <c r="W19" i="47"/>
  <c r="V19" i="47"/>
  <c r="U19" i="47"/>
  <c r="T19" i="47"/>
  <c r="S19" i="47"/>
  <c r="S42" i="47" s="1"/>
  <c r="R19" i="47"/>
  <c r="R42" i="47" s="1"/>
  <c r="Q19" i="47"/>
  <c r="Q42" i="47" s="1"/>
  <c r="P19" i="47"/>
  <c r="O19" i="47"/>
  <c r="N19" i="47"/>
  <c r="M19" i="47"/>
  <c r="L19" i="47"/>
  <c r="K19" i="47"/>
  <c r="K42" i="47" s="1"/>
  <c r="J19" i="47"/>
  <c r="J42" i="47" s="1"/>
  <c r="I19" i="47"/>
  <c r="H19" i="47"/>
  <c r="G19" i="47"/>
  <c r="F19" i="47"/>
  <c r="E19" i="47"/>
  <c r="D19" i="47"/>
  <c r="C19" i="47"/>
  <c r="C42" i="47" s="1"/>
  <c r="A19" i="47"/>
  <c r="AK18" i="47"/>
  <c r="AH18" i="47"/>
  <c r="AL18" i="47" s="1"/>
  <c r="A18" i="47"/>
  <c r="AL17" i="47"/>
  <c r="AK17" i="47"/>
  <c r="AH17" i="47"/>
  <c r="A17" i="47"/>
  <c r="AK16" i="47"/>
  <c r="AH16" i="47"/>
  <c r="AL16" i="47" s="1"/>
  <c r="A16" i="47"/>
  <c r="AK15" i="47"/>
  <c r="AH15" i="47"/>
  <c r="C14" i="31" s="1"/>
  <c r="A15" i="47"/>
  <c r="AK14" i="47"/>
  <c r="AH14" i="47"/>
  <c r="AL14" i="47" s="1"/>
  <c r="A14" i="47"/>
  <c r="AL13" i="47"/>
  <c r="AK13" i="47"/>
  <c r="AH13" i="47"/>
  <c r="A13" i="47"/>
  <c r="AK12" i="47"/>
  <c r="AH12" i="47"/>
  <c r="AL12" i="47" s="1"/>
  <c r="A12" i="47"/>
  <c r="A11" i="47"/>
  <c r="D6" i="47"/>
  <c r="G50" i="47" s="1"/>
  <c r="B6" i="47"/>
  <c r="D5" i="47"/>
  <c r="G52" i="47" s="1"/>
  <c r="B5" i="47"/>
  <c r="M47" i="50" l="1"/>
  <c r="AB47" i="55"/>
  <c r="E47" i="54"/>
  <c r="J47" i="52"/>
  <c r="Z47" i="52"/>
  <c r="I47" i="55"/>
  <c r="Q47" i="55"/>
  <c r="Y47" i="55"/>
  <c r="AG47" i="55"/>
  <c r="AD47" i="49"/>
  <c r="L47" i="52"/>
  <c r="T47" i="52"/>
  <c r="AB47" i="52"/>
  <c r="K47" i="56"/>
  <c r="S47" i="56"/>
  <c r="D47" i="52"/>
  <c r="R47" i="56"/>
  <c r="Z47" i="56"/>
  <c r="AA47" i="56"/>
  <c r="Q47" i="44"/>
  <c r="R47" i="52"/>
  <c r="V47" i="49"/>
  <c r="V47" i="51"/>
  <c r="J47" i="56"/>
  <c r="J47" i="48"/>
  <c r="R47" i="48"/>
  <c r="G47" i="49"/>
  <c r="E47" i="52"/>
  <c r="U47" i="52"/>
  <c r="AC47" i="52"/>
  <c r="Z47" i="48"/>
  <c r="G47" i="51"/>
  <c r="O47" i="51"/>
  <c r="W47" i="51"/>
  <c r="AE47" i="51"/>
  <c r="AB47" i="47"/>
  <c r="W47" i="49"/>
  <c r="AC47" i="47"/>
  <c r="P47" i="54"/>
  <c r="AF47" i="54"/>
  <c r="I47" i="54"/>
  <c r="N47" i="47"/>
  <c r="V47" i="47"/>
  <c r="H47" i="54"/>
  <c r="N47" i="48"/>
  <c r="H47" i="49"/>
  <c r="P47" i="49"/>
  <c r="X47" i="49"/>
  <c r="AF47" i="49"/>
  <c r="R47" i="51"/>
  <c r="I47" i="53"/>
  <c r="Q47" i="53"/>
  <c r="Y47" i="53"/>
  <c r="AG47" i="53"/>
  <c r="U47" i="47"/>
  <c r="V47" i="52"/>
  <c r="N47" i="53"/>
  <c r="P47" i="51"/>
  <c r="AF47" i="51"/>
  <c r="X47" i="54"/>
  <c r="D47" i="48"/>
  <c r="T47" i="48"/>
  <c r="AB47" i="48"/>
  <c r="I47" i="49"/>
  <c r="Q47" i="49"/>
  <c r="Y47" i="49"/>
  <c r="AG47" i="49"/>
  <c r="O47" i="49"/>
  <c r="F47" i="51"/>
  <c r="X47" i="51"/>
  <c r="AD47" i="52"/>
  <c r="E47" i="48"/>
  <c r="U47" i="48"/>
  <c r="AC47" i="48"/>
  <c r="AD47" i="48"/>
  <c r="Z47" i="51"/>
  <c r="P47" i="47"/>
  <c r="AF47" i="47"/>
  <c r="F47" i="48"/>
  <c r="K47" i="49"/>
  <c r="S47" i="49"/>
  <c r="AA47" i="49"/>
  <c r="J47" i="51"/>
  <c r="V47" i="53"/>
  <c r="AD47" i="53"/>
  <c r="G47" i="53"/>
  <c r="O47" i="53"/>
  <c r="W47" i="53"/>
  <c r="AE47" i="53"/>
  <c r="I47" i="51"/>
  <c r="Q47" i="51"/>
  <c r="Y47" i="51"/>
  <c r="AG47" i="51"/>
  <c r="N47" i="51"/>
  <c r="AD47" i="51"/>
  <c r="F47" i="56"/>
  <c r="V47" i="56"/>
  <c r="I47" i="44"/>
  <c r="Y47" i="44"/>
  <c r="AB8" i="47"/>
  <c r="AB9" i="47" s="1"/>
  <c r="AB10" i="47" s="1"/>
  <c r="T8" i="47"/>
  <c r="T9" i="47" s="1"/>
  <c r="T10" i="47" s="1"/>
  <c r="L8" i="47"/>
  <c r="L9" i="47" s="1"/>
  <c r="L10" i="47" s="1"/>
  <c r="D8" i="47"/>
  <c r="D9" i="47" s="1"/>
  <c r="D10" i="47" s="1"/>
  <c r="AD8" i="47"/>
  <c r="AD9" i="47" s="1"/>
  <c r="AD10" i="47" s="1"/>
  <c r="AA8" i="47"/>
  <c r="AA9" i="47" s="1"/>
  <c r="AA10" i="47" s="1"/>
  <c r="S8" i="47"/>
  <c r="S9" i="47" s="1"/>
  <c r="S10" i="47" s="1"/>
  <c r="K8" i="47"/>
  <c r="K9" i="47" s="1"/>
  <c r="K10" i="47" s="1"/>
  <c r="C8" i="47"/>
  <c r="C9" i="47" s="1"/>
  <c r="C10" i="47" s="1"/>
  <c r="N8" i="47"/>
  <c r="N9" i="47" s="1"/>
  <c r="N10" i="47" s="1"/>
  <c r="Z8" i="47"/>
  <c r="Z9" i="47" s="1"/>
  <c r="Z10" i="47" s="1"/>
  <c r="R8" i="47"/>
  <c r="R9" i="47" s="1"/>
  <c r="R10" i="47" s="1"/>
  <c r="J8" i="47"/>
  <c r="J9" i="47" s="1"/>
  <c r="J10" i="47" s="1"/>
  <c r="AG8" i="47"/>
  <c r="AG9" i="47" s="1"/>
  <c r="AG10" i="47" s="1"/>
  <c r="Y8" i="47"/>
  <c r="Y9" i="47" s="1"/>
  <c r="Y10" i="47" s="1"/>
  <c r="Q8" i="47"/>
  <c r="Q9" i="47" s="1"/>
  <c r="Q10" i="47" s="1"/>
  <c r="I8" i="47"/>
  <c r="I9" i="47" s="1"/>
  <c r="I10" i="47" s="1"/>
  <c r="V8" i="47"/>
  <c r="V9" i="47" s="1"/>
  <c r="V10" i="47" s="1"/>
  <c r="AF8" i="47"/>
  <c r="AF9" i="47" s="1"/>
  <c r="AF10" i="47" s="1"/>
  <c r="X8" i="47"/>
  <c r="X9" i="47" s="1"/>
  <c r="X10" i="47" s="1"/>
  <c r="P8" i="47"/>
  <c r="P9" i="47" s="1"/>
  <c r="P10" i="47" s="1"/>
  <c r="H8" i="47"/>
  <c r="H9" i="47" s="1"/>
  <c r="H10" i="47" s="1"/>
  <c r="F8" i="47"/>
  <c r="F9" i="47" s="1"/>
  <c r="F10" i="47" s="1"/>
  <c r="AE8" i="47"/>
  <c r="AE9" i="47" s="1"/>
  <c r="AE10" i="47" s="1"/>
  <c r="W8" i="47"/>
  <c r="W9" i="47" s="1"/>
  <c r="W10" i="47" s="1"/>
  <c r="O8" i="47"/>
  <c r="O9" i="47" s="1"/>
  <c r="O10" i="47" s="1"/>
  <c r="G8" i="47"/>
  <c r="G9" i="47" s="1"/>
  <c r="G10" i="47" s="1"/>
  <c r="AC8" i="47"/>
  <c r="AC9" i="47" s="1"/>
  <c r="AC10" i="47" s="1"/>
  <c r="U8" i="47"/>
  <c r="U9" i="47" s="1"/>
  <c r="U10" i="47" s="1"/>
  <c r="M8" i="47"/>
  <c r="M9" i="47" s="1"/>
  <c r="M10" i="47" s="1"/>
  <c r="E8" i="47"/>
  <c r="E9" i="47" s="1"/>
  <c r="E10" i="47" s="1"/>
  <c r="J47" i="47"/>
  <c r="Z47" i="47"/>
  <c r="K47" i="47"/>
  <c r="S47" i="47"/>
  <c r="AA47" i="47"/>
  <c r="N25" i="31"/>
  <c r="N26" i="31"/>
  <c r="Q47" i="47"/>
  <c r="Y47" i="47"/>
  <c r="AG47" i="47"/>
  <c r="O47" i="48"/>
  <c r="W47" i="48"/>
  <c r="AE47" i="48"/>
  <c r="D47" i="49"/>
  <c r="T47" i="49"/>
  <c r="AB47" i="49"/>
  <c r="E47" i="49"/>
  <c r="M47" i="49"/>
  <c r="U47" i="49"/>
  <c r="AC47" i="49"/>
  <c r="H47" i="51"/>
  <c r="AH45" i="51"/>
  <c r="J47" i="53"/>
  <c r="R47" i="53"/>
  <c r="Z47" i="53"/>
  <c r="D47" i="54"/>
  <c r="T47" i="54"/>
  <c r="AB47" i="54"/>
  <c r="H47" i="55"/>
  <c r="P47" i="55"/>
  <c r="X47" i="55"/>
  <c r="AF47" i="55"/>
  <c r="T47" i="55"/>
  <c r="O47" i="44"/>
  <c r="G47" i="56"/>
  <c r="W47" i="56"/>
  <c r="H47" i="56"/>
  <c r="P47" i="56"/>
  <c r="X47" i="56"/>
  <c r="AF47" i="56"/>
  <c r="O47" i="56"/>
  <c r="D47" i="56"/>
  <c r="E47" i="56"/>
  <c r="U47" i="56"/>
  <c r="T47" i="56"/>
  <c r="AA47" i="54"/>
  <c r="S47" i="54"/>
  <c r="D47" i="53"/>
  <c r="L47" i="53"/>
  <c r="T47" i="53"/>
  <c r="AB47" i="53"/>
  <c r="K47" i="53"/>
  <c r="S47" i="53"/>
  <c r="AA47" i="53"/>
  <c r="K47" i="52"/>
  <c r="S47" i="52"/>
  <c r="AA47" i="52"/>
  <c r="AG47" i="52"/>
  <c r="AB47" i="51"/>
  <c r="K47" i="51"/>
  <c r="S47" i="51"/>
  <c r="AA47" i="51"/>
  <c r="D47" i="51"/>
  <c r="T47" i="51"/>
  <c r="E47" i="51"/>
  <c r="U47" i="51"/>
  <c r="AC47" i="51"/>
  <c r="H47" i="50"/>
  <c r="Z47" i="49"/>
  <c r="X47" i="48"/>
  <c r="AF47" i="48"/>
  <c r="P47" i="48"/>
  <c r="Q47" i="48"/>
  <c r="Y47" i="48"/>
  <c r="AG47" i="48"/>
  <c r="D12" i="31"/>
  <c r="P42" i="44"/>
  <c r="X42" i="44"/>
  <c r="AF42" i="44"/>
  <c r="V42" i="44"/>
  <c r="AD42" i="44"/>
  <c r="M11" i="31"/>
  <c r="L42" i="56"/>
  <c r="L47" i="56" s="1"/>
  <c r="R47" i="55"/>
  <c r="C47" i="55"/>
  <c r="S47" i="55"/>
  <c r="N42" i="55"/>
  <c r="U47" i="55"/>
  <c r="AC47" i="55"/>
  <c r="J47" i="55"/>
  <c r="V47" i="55"/>
  <c r="AD47" i="55"/>
  <c r="K13" i="31"/>
  <c r="Z47" i="55"/>
  <c r="AA47" i="55"/>
  <c r="O47" i="55"/>
  <c r="W47" i="55"/>
  <c r="AE47" i="55"/>
  <c r="P42" i="53"/>
  <c r="P47" i="53" s="1"/>
  <c r="X42" i="53"/>
  <c r="X47" i="53" s="1"/>
  <c r="AF42" i="53"/>
  <c r="AF47" i="53" s="1"/>
  <c r="O42" i="52"/>
  <c r="O47" i="52" s="1"/>
  <c r="W42" i="52"/>
  <c r="W47" i="52" s="1"/>
  <c r="AE42" i="52"/>
  <c r="AE47" i="52" s="1"/>
  <c r="P42" i="52"/>
  <c r="P47" i="52" s="1"/>
  <c r="X42" i="52"/>
  <c r="X47" i="52" s="1"/>
  <c r="AF42" i="52"/>
  <c r="AF47" i="52" s="1"/>
  <c r="N42" i="52"/>
  <c r="N47" i="52" s="1"/>
  <c r="R47" i="47"/>
  <c r="AD47" i="47"/>
  <c r="C27" i="31"/>
  <c r="AL15" i="47"/>
  <c r="D31" i="31"/>
  <c r="D20" i="31"/>
  <c r="D27" i="31" s="1"/>
  <c r="D15" i="31"/>
  <c r="D16" i="31"/>
  <c r="E30" i="31"/>
  <c r="E21" i="31"/>
  <c r="E27" i="31" s="1"/>
  <c r="AH29" i="49"/>
  <c r="E16" i="31"/>
  <c r="AH19" i="51"/>
  <c r="H31" i="31"/>
  <c r="H29" i="31"/>
  <c r="I34" i="31"/>
  <c r="AL25" i="53"/>
  <c r="S54" i="53" s="1" a="1"/>
  <c r="S54" i="53" s="1"/>
  <c r="J32" i="31"/>
  <c r="K32" i="31"/>
  <c r="K31" i="31"/>
  <c r="L42" i="55"/>
  <c r="L47" i="55" s="1"/>
  <c r="AL36" i="55"/>
  <c r="K42" i="55"/>
  <c r="K47" i="55" s="1"/>
  <c r="L16" i="31"/>
  <c r="M32" i="31"/>
  <c r="AH29" i="44"/>
  <c r="M21" i="31"/>
  <c r="N42" i="44"/>
  <c r="AL34" i="44"/>
  <c r="S87" i="44" s="1" a="1"/>
  <c r="S87" i="44" s="1"/>
  <c r="L42" i="44"/>
  <c r="L47" i="44" s="1"/>
  <c r="AH39" i="44"/>
  <c r="M23" i="31"/>
  <c r="M42" i="44"/>
  <c r="M47" i="44" s="1"/>
  <c r="M22" i="31"/>
  <c r="AL17" i="44"/>
  <c r="M17" i="31"/>
  <c r="M13" i="31"/>
  <c r="M12" i="31"/>
  <c r="AL15" i="44"/>
  <c r="H42" i="44"/>
  <c r="H47" i="44" s="1"/>
  <c r="AH19" i="44"/>
  <c r="F42" i="44"/>
  <c r="N42" i="56"/>
  <c r="N47" i="56" s="1"/>
  <c r="L32" i="31"/>
  <c r="L27" i="31"/>
  <c r="AH29" i="56"/>
  <c r="AH39" i="56"/>
  <c r="M42" i="56"/>
  <c r="M47" i="56" s="1"/>
  <c r="L14" i="31"/>
  <c r="L17" i="31"/>
  <c r="AH19" i="56"/>
  <c r="L13" i="31"/>
  <c r="L11" i="31"/>
  <c r="L12" i="31"/>
  <c r="AH29" i="55"/>
  <c r="AH19" i="55"/>
  <c r="K24" i="31"/>
  <c r="N24" i="31" s="1"/>
  <c r="M47" i="55"/>
  <c r="K22" i="31"/>
  <c r="N47" i="55"/>
  <c r="S90" i="55" a="1"/>
  <c r="S90" i="55" s="1"/>
  <c r="K17" i="31"/>
  <c r="K16" i="31"/>
  <c r="K15" i="31"/>
  <c r="K14" i="31"/>
  <c r="K12" i="31"/>
  <c r="K11" i="31"/>
  <c r="D42" i="55"/>
  <c r="D47" i="55" s="1"/>
  <c r="S54" i="55" a="1"/>
  <c r="S54" i="55" s="1"/>
  <c r="E47" i="55"/>
  <c r="F47" i="55"/>
  <c r="G47" i="55"/>
  <c r="J31" i="31"/>
  <c r="L42" i="54"/>
  <c r="L47" i="54" s="1"/>
  <c r="AH29" i="54"/>
  <c r="AH39" i="54"/>
  <c r="J22" i="31"/>
  <c r="J27" i="31" s="1"/>
  <c r="M42" i="54"/>
  <c r="M47" i="54" s="1"/>
  <c r="AH19" i="54"/>
  <c r="J14" i="31"/>
  <c r="J12" i="31"/>
  <c r="J11" i="31"/>
  <c r="I31" i="31"/>
  <c r="I33" i="31"/>
  <c r="I30" i="31"/>
  <c r="AH39" i="53"/>
  <c r="I32" i="31"/>
  <c r="M42" i="53"/>
  <c r="M47" i="53" s="1"/>
  <c r="I22" i="31"/>
  <c r="I27" i="31" s="1"/>
  <c r="AH29" i="53"/>
  <c r="H42" i="53"/>
  <c r="H47" i="53" s="1"/>
  <c r="I11" i="31"/>
  <c r="I17" i="31"/>
  <c r="AH19" i="53"/>
  <c r="I16" i="31"/>
  <c r="I15" i="31"/>
  <c r="I14" i="31"/>
  <c r="I13" i="31"/>
  <c r="M42" i="52"/>
  <c r="M47" i="52" s="1"/>
  <c r="H22" i="31"/>
  <c r="H27" i="31" s="1"/>
  <c r="H30" i="31"/>
  <c r="AH39" i="52"/>
  <c r="H32" i="31"/>
  <c r="AH29" i="52"/>
  <c r="H17" i="31"/>
  <c r="H16" i="31"/>
  <c r="H12" i="31"/>
  <c r="AH19" i="52"/>
  <c r="H15" i="31"/>
  <c r="H11" i="31"/>
  <c r="G42" i="52"/>
  <c r="G47" i="52" s="1"/>
  <c r="H14" i="31"/>
  <c r="H42" i="52"/>
  <c r="H47" i="52" s="1"/>
  <c r="G29" i="31"/>
  <c r="G16" i="31"/>
  <c r="AH39" i="51"/>
  <c r="G30" i="31"/>
  <c r="G31" i="31"/>
  <c r="L42" i="51"/>
  <c r="L47" i="51" s="1"/>
  <c r="M42" i="51"/>
  <c r="M47" i="51" s="1"/>
  <c r="G21" i="31"/>
  <c r="AH29" i="51"/>
  <c r="G22" i="31"/>
  <c r="AL14" i="51"/>
  <c r="AL12" i="51"/>
  <c r="S67" i="51" s="1" a="1"/>
  <c r="S67" i="51" s="1"/>
  <c r="G12" i="31"/>
  <c r="G14" i="31"/>
  <c r="AL35" i="50"/>
  <c r="S72" i="50" s="1" a="1"/>
  <c r="S72" i="50" s="1"/>
  <c r="AL24" i="50"/>
  <c r="S64" i="50" s="1" a="1"/>
  <c r="S64" i="50" s="1"/>
  <c r="AH19" i="50"/>
  <c r="L47" i="50"/>
  <c r="AL34" i="50"/>
  <c r="AL13" i="50"/>
  <c r="AL15" i="50"/>
  <c r="AL17" i="50"/>
  <c r="F47" i="50"/>
  <c r="G47" i="50"/>
  <c r="F17" i="31"/>
  <c r="F15" i="31"/>
  <c r="F13" i="31"/>
  <c r="F11" i="31"/>
  <c r="D47" i="50"/>
  <c r="C42" i="50"/>
  <c r="AH42" i="50" s="1"/>
  <c r="I47" i="50"/>
  <c r="J47" i="50"/>
  <c r="C47" i="50"/>
  <c r="K47" i="50"/>
  <c r="AH39" i="49"/>
  <c r="L42" i="49"/>
  <c r="L47" i="49" s="1"/>
  <c r="F42" i="49"/>
  <c r="AH19" i="49"/>
  <c r="I42" i="48"/>
  <c r="I47" i="48" s="1"/>
  <c r="AH39" i="48"/>
  <c r="L42" i="48"/>
  <c r="L47" i="48" s="1"/>
  <c r="M42" i="48"/>
  <c r="M47" i="48" s="1"/>
  <c r="AH29" i="48"/>
  <c r="AH19" i="48"/>
  <c r="G42" i="48"/>
  <c r="G47" i="48" s="1"/>
  <c r="H42" i="48"/>
  <c r="H47" i="48" s="1"/>
  <c r="I42" i="47"/>
  <c r="I47" i="47" s="1"/>
  <c r="AH39" i="47"/>
  <c r="L42" i="47"/>
  <c r="L47" i="47" s="1"/>
  <c r="M42" i="47"/>
  <c r="M47" i="47" s="1"/>
  <c r="AH29" i="47"/>
  <c r="E42" i="47"/>
  <c r="E47" i="47" s="1"/>
  <c r="H42" i="47"/>
  <c r="H47" i="47" s="1"/>
  <c r="F42" i="47"/>
  <c r="F47" i="47" s="1"/>
  <c r="AH19" i="47"/>
  <c r="D42" i="47"/>
  <c r="AD47" i="44"/>
  <c r="D47" i="44"/>
  <c r="T47" i="44"/>
  <c r="AB47" i="44"/>
  <c r="G47" i="44"/>
  <c r="J45" i="44"/>
  <c r="J47" i="44" s="1"/>
  <c r="R45" i="44"/>
  <c r="R47" i="44" s="1"/>
  <c r="Z45" i="44"/>
  <c r="Z47" i="44" s="1"/>
  <c r="E47" i="44"/>
  <c r="U47" i="44"/>
  <c r="AC47" i="44"/>
  <c r="C45" i="44"/>
  <c r="K45" i="44"/>
  <c r="K47" i="44" s="1"/>
  <c r="S45" i="44"/>
  <c r="S47" i="44" s="1"/>
  <c r="AA45" i="44"/>
  <c r="AA47" i="44" s="1"/>
  <c r="W47" i="44"/>
  <c r="F45" i="44"/>
  <c r="F47" i="44" s="1"/>
  <c r="N45" i="44"/>
  <c r="V45" i="44"/>
  <c r="V47" i="44" s="1"/>
  <c r="P47" i="44"/>
  <c r="X47" i="44"/>
  <c r="AF47" i="44"/>
  <c r="AB45" i="56"/>
  <c r="AB47" i="56" s="1"/>
  <c r="AE47" i="56"/>
  <c r="AC45" i="56"/>
  <c r="AC47" i="56" s="1"/>
  <c r="AD45" i="56"/>
  <c r="AD47" i="56" s="1"/>
  <c r="I47" i="56"/>
  <c r="Q47" i="56"/>
  <c r="Y47" i="56"/>
  <c r="AG47" i="56"/>
  <c r="AH45" i="55"/>
  <c r="N47" i="54"/>
  <c r="AD47" i="54"/>
  <c r="F47" i="54"/>
  <c r="V47" i="54"/>
  <c r="AH45" i="54"/>
  <c r="AH45" i="53"/>
  <c r="F47" i="53"/>
  <c r="E47" i="53"/>
  <c r="U47" i="53"/>
  <c r="AC47" i="53"/>
  <c r="F47" i="52"/>
  <c r="AH45" i="52"/>
  <c r="I47" i="52"/>
  <c r="Q47" i="52"/>
  <c r="Y47" i="52"/>
  <c r="AH45" i="50"/>
  <c r="J47" i="49"/>
  <c r="AH45" i="49"/>
  <c r="R47" i="49"/>
  <c r="F47" i="49"/>
  <c r="N47" i="49"/>
  <c r="AH45" i="48"/>
  <c r="K47" i="48"/>
  <c r="S47" i="48"/>
  <c r="AA47" i="48"/>
  <c r="AE47" i="47"/>
  <c r="D47" i="47"/>
  <c r="G47" i="47"/>
  <c r="O47" i="47"/>
  <c r="W47" i="47"/>
  <c r="AH45" i="47"/>
  <c r="S90" i="44" a="1"/>
  <c r="S90" i="44" s="1"/>
  <c r="S60" i="44" a="1"/>
  <c r="S60" i="44" s="1"/>
  <c r="S75" i="44" a="1"/>
  <c r="S75" i="44" s="1"/>
  <c r="S83" i="44" a="1"/>
  <c r="S83" i="44" s="1"/>
  <c r="S52" i="44" a="1"/>
  <c r="S52" i="44" s="1"/>
  <c r="S72" i="44" a="1"/>
  <c r="S72" i="44" s="1"/>
  <c r="S76" i="44" a="1"/>
  <c r="S76" i="44" s="1"/>
  <c r="S80" i="44" a="1"/>
  <c r="S80" i="44" s="1"/>
  <c r="S84" i="44" a="1"/>
  <c r="S84" i="44" s="1"/>
  <c r="S88" i="44" a="1"/>
  <c r="S88" i="44" s="1"/>
  <c r="S64" i="44" a="1"/>
  <c r="S64" i="44" s="1"/>
  <c r="S53" i="44" a="1"/>
  <c r="S53" i="44" s="1"/>
  <c r="S57" i="44" a="1"/>
  <c r="S57" i="44" s="1"/>
  <c r="S61" i="44" a="1"/>
  <c r="S61" i="44" s="1"/>
  <c r="S65" i="44" a="1"/>
  <c r="S65" i="44" s="1"/>
  <c r="S69" i="44" a="1"/>
  <c r="S69" i="44" s="1"/>
  <c r="S73" i="44" a="1"/>
  <c r="S73" i="44" s="1"/>
  <c r="S77" i="44" a="1"/>
  <c r="S77" i="44" s="1"/>
  <c r="S81" i="44" a="1"/>
  <c r="S81" i="44" s="1"/>
  <c r="S85" i="44" a="1"/>
  <c r="S85" i="44" s="1"/>
  <c r="S89" i="44" a="1"/>
  <c r="S89" i="44" s="1"/>
  <c r="S68" i="44" a="1"/>
  <c r="S68" i="44" s="1"/>
  <c r="C42" i="44"/>
  <c r="S56" i="44" a="1"/>
  <c r="S56" i="44" s="1"/>
  <c r="S54" i="44" a="1"/>
  <c r="S54" i="44" s="1"/>
  <c r="S58" i="44" a="1"/>
  <c r="S58" i="44" s="1"/>
  <c r="S62" i="44" a="1"/>
  <c r="S62" i="44" s="1"/>
  <c r="S66" i="44" a="1"/>
  <c r="S66" i="44" s="1"/>
  <c r="S70" i="44" a="1"/>
  <c r="S70" i="44" s="1"/>
  <c r="S74" i="44" a="1"/>
  <c r="S74" i="44" s="1"/>
  <c r="S78" i="44" a="1"/>
  <c r="S78" i="44" s="1"/>
  <c r="S82" i="44" a="1"/>
  <c r="S82" i="44" s="1"/>
  <c r="S86" i="44" a="1"/>
  <c r="S86" i="44" s="1"/>
  <c r="S58" i="56" a="1"/>
  <c r="S58" i="56" s="1"/>
  <c r="S90" i="56" a="1"/>
  <c r="S90" i="56" s="1"/>
  <c r="S86" i="56" a="1"/>
  <c r="S86" i="56" s="1"/>
  <c r="S82" i="56" a="1"/>
  <c r="S82" i="56" s="1"/>
  <c r="S78" i="56" a="1"/>
  <c r="S78" i="56" s="1"/>
  <c r="S74" i="56" a="1"/>
  <c r="S74" i="56" s="1"/>
  <c r="S70" i="56" a="1"/>
  <c r="S70" i="56" s="1"/>
  <c r="S66" i="56" a="1"/>
  <c r="S66" i="56" s="1"/>
  <c r="S62" i="56" a="1"/>
  <c r="S62" i="56" s="1"/>
  <c r="S54" i="56" a="1"/>
  <c r="S54" i="56" s="1"/>
  <c r="S55" i="56" a="1"/>
  <c r="S55" i="56" s="1"/>
  <c r="S57" i="56" a="1"/>
  <c r="S57" i="56" s="1"/>
  <c r="S89" i="56" a="1"/>
  <c r="S89" i="56" s="1"/>
  <c r="S85" i="56" a="1"/>
  <c r="S85" i="56" s="1"/>
  <c r="S81" i="56" a="1"/>
  <c r="S81" i="56" s="1"/>
  <c r="S77" i="56" a="1"/>
  <c r="S77" i="56" s="1"/>
  <c r="S73" i="56" a="1"/>
  <c r="S73" i="56" s="1"/>
  <c r="S69" i="56" a="1"/>
  <c r="S69" i="56" s="1"/>
  <c r="S65" i="56" a="1"/>
  <c r="S65" i="56" s="1"/>
  <c r="S61" i="56" a="1"/>
  <c r="S61" i="56" s="1"/>
  <c r="S53" i="56" a="1"/>
  <c r="S53" i="56" s="1"/>
  <c r="S63" i="56" a="1"/>
  <c r="S63" i="56" s="1"/>
  <c r="S88" i="56" a="1"/>
  <c r="S88" i="56" s="1"/>
  <c r="S84" i="56" a="1"/>
  <c r="S84" i="56" s="1"/>
  <c r="S80" i="56" a="1"/>
  <c r="S80" i="56" s="1"/>
  <c r="S76" i="56" a="1"/>
  <c r="S76" i="56" s="1"/>
  <c r="S72" i="56" a="1"/>
  <c r="S72" i="56" s="1"/>
  <c r="S68" i="56" a="1"/>
  <c r="S68" i="56" s="1"/>
  <c r="S64" i="56" a="1"/>
  <c r="S64" i="56" s="1"/>
  <c r="S60" i="56" a="1"/>
  <c r="S60" i="56" s="1"/>
  <c r="S56" i="56" a="1"/>
  <c r="S56" i="56" s="1"/>
  <c r="S52" i="56" a="1"/>
  <c r="S52" i="56" s="1"/>
  <c r="S59" i="56" a="1"/>
  <c r="S59" i="56" s="1"/>
  <c r="S87" i="56" a="1"/>
  <c r="S87" i="56" s="1"/>
  <c r="S83" i="56" a="1"/>
  <c r="S83" i="56" s="1"/>
  <c r="S79" i="56" a="1"/>
  <c r="S79" i="56" s="1"/>
  <c r="S75" i="56" a="1"/>
  <c r="S75" i="56" s="1"/>
  <c r="S71" i="56" a="1"/>
  <c r="S71" i="56" s="1"/>
  <c r="S67" i="56" a="1"/>
  <c r="S67" i="56" s="1"/>
  <c r="C42" i="56"/>
  <c r="S59" i="55" a="1"/>
  <c r="S59" i="55" s="1"/>
  <c r="S63" i="55" a="1"/>
  <c r="S63" i="55" s="1"/>
  <c r="S71" i="55" a="1"/>
  <c r="S71" i="55" s="1"/>
  <c r="S75" i="55" a="1"/>
  <c r="S75" i="55" s="1"/>
  <c r="S79" i="55" a="1"/>
  <c r="S79" i="55" s="1"/>
  <c r="S83" i="55" a="1"/>
  <c r="S83" i="55" s="1"/>
  <c r="S87" i="55" a="1"/>
  <c r="S87" i="55" s="1"/>
  <c r="S55" i="55" a="1"/>
  <c r="S55" i="55" s="1"/>
  <c r="S67" i="55" a="1"/>
  <c r="S67" i="55" s="1"/>
  <c r="S52" i="55" a="1"/>
  <c r="S52" i="55" s="1"/>
  <c r="S56" i="55" a="1"/>
  <c r="S56" i="55" s="1"/>
  <c r="S60" i="55" a="1"/>
  <c r="S60" i="55" s="1"/>
  <c r="S64" i="55" a="1"/>
  <c r="S64" i="55" s="1"/>
  <c r="S68" i="55" a="1"/>
  <c r="S68" i="55" s="1"/>
  <c r="S72" i="55" a="1"/>
  <c r="S72" i="55" s="1"/>
  <c r="S76" i="55" a="1"/>
  <c r="S76" i="55" s="1"/>
  <c r="S80" i="55" a="1"/>
  <c r="S80" i="55" s="1"/>
  <c r="S84" i="55" a="1"/>
  <c r="S84" i="55" s="1"/>
  <c r="S88" i="55" a="1"/>
  <c r="S88" i="55" s="1"/>
  <c r="S61" i="55" a="1"/>
  <c r="S61" i="55" s="1"/>
  <c r="S65" i="55" a="1"/>
  <c r="S65" i="55" s="1"/>
  <c r="S77" i="55" a="1"/>
  <c r="S77" i="55" s="1"/>
  <c r="S81" i="55" a="1"/>
  <c r="S81" i="55" s="1"/>
  <c r="S85" i="55" a="1"/>
  <c r="S85" i="55" s="1"/>
  <c r="S89" i="55" a="1"/>
  <c r="S89" i="55" s="1"/>
  <c r="S57" i="55" a="1"/>
  <c r="S57" i="55" s="1"/>
  <c r="S69" i="55" a="1"/>
  <c r="S69" i="55" s="1"/>
  <c r="S58" i="55" a="1"/>
  <c r="S58" i="55" s="1"/>
  <c r="S62" i="55" a="1"/>
  <c r="S62" i="55" s="1"/>
  <c r="S66" i="55" a="1"/>
  <c r="S66" i="55" s="1"/>
  <c r="S70" i="55" a="1"/>
  <c r="S70" i="55" s="1"/>
  <c r="S74" i="55" a="1"/>
  <c r="S74" i="55" s="1"/>
  <c r="S78" i="55" a="1"/>
  <c r="S78" i="55" s="1"/>
  <c r="S82" i="55" a="1"/>
  <c r="S82" i="55" s="1"/>
  <c r="S86" i="55" a="1"/>
  <c r="S86" i="55" s="1"/>
  <c r="S53" i="55" a="1"/>
  <c r="S53" i="55" s="1"/>
  <c r="S73" i="55" a="1"/>
  <c r="S73" i="55" s="1"/>
  <c r="S54" i="54" a="1"/>
  <c r="S54" i="54" s="1"/>
  <c r="S90" i="54" a="1"/>
  <c r="S90" i="54" s="1"/>
  <c r="S86" i="54" a="1"/>
  <c r="S86" i="54" s="1"/>
  <c r="S82" i="54" a="1"/>
  <c r="S82" i="54" s="1"/>
  <c r="S78" i="54" a="1"/>
  <c r="S78" i="54" s="1"/>
  <c r="S74" i="54" a="1"/>
  <c r="S74" i="54" s="1"/>
  <c r="S70" i="54" a="1"/>
  <c r="S70" i="54" s="1"/>
  <c r="S66" i="54" a="1"/>
  <c r="S66" i="54" s="1"/>
  <c r="S62" i="54" a="1"/>
  <c r="S62" i="54" s="1"/>
  <c r="S58" i="54" a="1"/>
  <c r="S58" i="54" s="1"/>
  <c r="S57" i="54" a="1"/>
  <c r="S57" i="54" s="1"/>
  <c r="S89" i="54" a="1"/>
  <c r="S89" i="54" s="1"/>
  <c r="S85" i="54" a="1"/>
  <c r="S85" i="54" s="1"/>
  <c r="S81" i="54" a="1"/>
  <c r="S81" i="54" s="1"/>
  <c r="S77" i="54" a="1"/>
  <c r="S77" i="54" s="1"/>
  <c r="S73" i="54" a="1"/>
  <c r="S73" i="54" s="1"/>
  <c r="S69" i="54" a="1"/>
  <c r="S69" i="54" s="1"/>
  <c r="S65" i="54" a="1"/>
  <c r="S65" i="54" s="1"/>
  <c r="S61" i="54" a="1"/>
  <c r="S61" i="54" s="1"/>
  <c r="S53" i="54" a="1"/>
  <c r="S53" i="54" s="1"/>
  <c r="S64" i="54" a="1"/>
  <c r="S64" i="54" s="1"/>
  <c r="S60" i="54" a="1"/>
  <c r="S60" i="54" s="1"/>
  <c r="S56" i="54" a="1"/>
  <c r="S56" i="54" s="1"/>
  <c r="S52" i="54" a="1"/>
  <c r="S52" i="54" s="1"/>
  <c r="S88" i="54" a="1"/>
  <c r="S88" i="54" s="1"/>
  <c r="S84" i="54" a="1"/>
  <c r="S84" i="54" s="1"/>
  <c r="S80" i="54" a="1"/>
  <c r="S80" i="54" s="1"/>
  <c r="S76" i="54" a="1"/>
  <c r="S76" i="54" s="1"/>
  <c r="S72" i="54" a="1"/>
  <c r="S72" i="54" s="1"/>
  <c r="S68" i="54" a="1"/>
  <c r="S68" i="54" s="1"/>
  <c r="S87" i="54" a="1"/>
  <c r="S87" i="54" s="1"/>
  <c r="S83" i="54" a="1"/>
  <c r="S83" i="54" s="1"/>
  <c r="S79" i="54" a="1"/>
  <c r="S79" i="54" s="1"/>
  <c r="S75" i="54" a="1"/>
  <c r="S75" i="54" s="1"/>
  <c r="S71" i="54" a="1"/>
  <c r="S71" i="54" s="1"/>
  <c r="S67" i="54" a="1"/>
  <c r="S67" i="54" s="1"/>
  <c r="S63" i="54" a="1"/>
  <c r="S63" i="54" s="1"/>
  <c r="S59" i="54" a="1"/>
  <c r="S59" i="54" s="1"/>
  <c r="S55" i="54" a="1"/>
  <c r="S55" i="54" s="1"/>
  <c r="C42" i="54"/>
  <c r="S86" i="53" a="1"/>
  <c r="S86" i="53" s="1"/>
  <c r="S78" i="53" a="1"/>
  <c r="S78" i="53" s="1"/>
  <c r="S74" i="53" a="1"/>
  <c r="S74" i="53" s="1"/>
  <c r="S70" i="53" a="1"/>
  <c r="S70" i="53" s="1"/>
  <c r="S66" i="53" a="1"/>
  <c r="S66" i="53" s="1"/>
  <c r="S62" i="53" a="1"/>
  <c r="S62" i="53" s="1"/>
  <c r="S58" i="53" a="1"/>
  <c r="S58" i="53" s="1"/>
  <c r="S75" i="53" a="1"/>
  <c r="S75" i="53" s="1"/>
  <c r="S53" i="53" a="1"/>
  <c r="S53" i="53" s="1"/>
  <c r="S79" i="53" a="1"/>
  <c r="S79" i="53" s="1"/>
  <c r="S63" i="53" a="1"/>
  <c r="S63" i="53" s="1"/>
  <c r="S89" i="53" a="1"/>
  <c r="S89" i="53" s="1"/>
  <c r="S85" i="53" a="1"/>
  <c r="S85" i="53" s="1"/>
  <c r="S81" i="53" a="1"/>
  <c r="S81" i="53" s="1"/>
  <c r="S77" i="53" a="1"/>
  <c r="S77" i="53" s="1"/>
  <c r="S73" i="53" a="1"/>
  <c r="S73" i="53" s="1"/>
  <c r="S69" i="53" a="1"/>
  <c r="S69" i="53" s="1"/>
  <c r="S65" i="53" a="1"/>
  <c r="S65" i="53" s="1"/>
  <c r="S61" i="53" a="1"/>
  <c r="S61" i="53" s="1"/>
  <c r="S57" i="53" a="1"/>
  <c r="S57" i="53" s="1"/>
  <c r="S67" i="53" a="1"/>
  <c r="S67" i="53" s="1"/>
  <c r="S52" i="53" a="1"/>
  <c r="S52" i="53" s="1"/>
  <c r="S87" i="53" a="1"/>
  <c r="S87" i="53" s="1"/>
  <c r="S59" i="53" a="1"/>
  <c r="S59" i="53" s="1"/>
  <c r="S88" i="53" a="1"/>
  <c r="S88" i="53" s="1"/>
  <c r="S84" i="53" a="1"/>
  <c r="S84" i="53" s="1"/>
  <c r="S80" i="53" a="1"/>
  <c r="S80" i="53" s="1"/>
  <c r="S76" i="53" a="1"/>
  <c r="S76" i="53" s="1"/>
  <c r="S72" i="53" a="1"/>
  <c r="S72" i="53" s="1"/>
  <c r="S68" i="53" a="1"/>
  <c r="S68" i="53" s="1"/>
  <c r="S64" i="53" a="1"/>
  <c r="S64" i="53" s="1"/>
  <c r="S60" i="53" a="1"/>
  <c r="S60" i="53" s="1"/>
  <c r="S56" i="53" a="1"/>
  <c r="S56" i="53" s="1"/>
  <c r="S71" i="53" a="1"/>
  <c r="S71" i="53" s="1"/>
  <c r="C42" i="53"/>
  <c r="S54" i="52" a="1"/>
  <c r="S54" i="52" s="1"/>
  <c r="S73" i="52" a="1"/>
  <c r="S73" i="52" s="1"/>
  <c r="S53" i="52" a="1"/>
  <c r="S53" i="52" s="1"/>
  <c r="S90" i="52" a="1"/>
  <c r="S90" i="52" s="1"/>
  <c r="S86" i="52" a="1"/>
  <c r="S86" i="52" s="1"/>
  <c r="S82" i="52" a="1"/>
  <c r="S82" i="52" s="1"/>
  <c r="S78" i="52" a="1"/>
  <c r="S78" i="52" s="1"/>
  <c r="S74" i="52" a="1"/>
  <c r="S74" i="52" s="1"/>
  <c r="S70" i="52" a="1"/>
  <c r="S70" i="52" s="1"/>
  <c r="S66" i="52" a="1"/>
  <c r="S66" i="52" s="1"/>
  <c r="S62" i="52" a="1"/>
  <c r="S62" i="52" s="1"/>
  <c r="S58" i="52" a="1"/>
  <c r="S58" i="52" s="1"/>
  <c r="S85" i="52" a="1"/>
  <c r="S85" i="52" s="1"/>
  <c r="S81" i="52" a="1"/>
  <c r="S81" i="52" s="1"/>
  <c r="S77" i="52" a="1"/>
  <c r="S77" i="52" s="1"/>
  <c r="S69" i="52" a="1"/>
  <c r="S69" i="52" s="1"/>
  <c r="S65" i="52" a="1"/>
  <c r="S65" i="52" s="1"/>
  <c r="S61" i="52" a="1"/>
  <c r="S61" i="52" s="1"/>
  <c r="S57" i="52" a="1"/>
  <c r="S57" i="52" s="1"/>
  <c r="S89" i="52" a="1"/>
  <c r="S89" i="52" s="1"/>
  <c r="S68" i="52" a="1"/>
  <c r="S68" i="52" s="1"/>
  <c r="S64" i="52" a="1"/>
  <c r="S64" i="52" s="1"/>
  <c r="S60" i="52" a="1"/>
  <c r="S60" i="52" s="1"/>
  <c r="S56" i="52" a="1"/>
  <c r="S56" i="52" s="1"/>
  <c r="S52" i="52" a="1"/>
  <c r="S52" i="52" s="1"/>
  <c r="S88" i="52" a="1"/>
  <c r="S88" i="52" s="1"/>
  <c r="S84" i="52" a="1"/>
  <c r="S84" i="52" s="1"/>
  <c r="S80" i="52" a="1"/>
  <c r="S80" i="52" s="1"/>
  <c r="S76" i="52" a="1"/>
  <c r="S76" i="52" s="1"/>
  <c r="S72" i="52" a="1"/>
  <c r="S72" i="52" s="1"/>
  <c r="S87" i="52" a="1"/>
  <c r="S87" i="52" s="1"/>
  <c r="S83" i="52" a="1"/>
  <c r="S83" i="52" s="1"/>
  <c r="S79" i="52" a="1"/>
  <c r="S79" i="52" s="1"/>
  <c r="S75" i="52" a="1"/>
  <c r="S75" i="52" s="1"/>
  <c r="S71" i="52" a="1"/>
  <c r="S71" i="52" s="1"/>
  <c r="S67" i="52" a="1"/>
  <c r="S67" i="52" s="1"/>
  <c r="S63" i="52" a="1"/>
  <c r="S63" i="52" s="1"/>
  <c r="S59" i="52" a="1"/>
  <c r="S59" i="52" s="1"/>
  <c r="S55" i="52" a="1"/>
  <c r="S55" i="52" s="1"/>
  <c r="C42" i="52"/>
  <c r="S71" i="51" a="1"/>
  <c r="S71" i="51" s="1"/>
  <c r="S84" i="51" a="1"/>
  <c r="S84" i="51" s="1"/>
  <c r="S53" i="51" a="1"/>
  <c r="S53" i="51" s="1"/>
  <c r="S89" i="51" a="1"/>
  <c r="S89" i="51" s="1"/>
  <c r="C42" i="51"/>
  <c r="S70" i="51" a="1"/>
  <c r="S70" i="51" s="1"/>
  <c r="S74" i="51" a="1"/>
  <c r="S74" i="51" s="1"/>
  <c r="S52" i="50" a="1"/>
  <c r="S52" i="50" s="1"/>
  <c r="S60" i="50" a="1"/>
  <c r="S60" i="50" s="1"/>
  <c r="S53" i="50" a="1"/>
  <c r="S53" i="50" s="1"/>
  <c r="S61" i="50" a="1"/>
  <c r="S61" i="50" s="1"/>
  <c r="S89" i="50" a="1"/>
  <c r="S89" i="50" s="1"/>
  <c r="S57" i="50" a="1"/>
  <c r="S57" i="50" s="1"/>
  <c r="S82" i="50" a="1"/>
  <c r="S82" i="50" s="1"/>
  <c r="S86" i="50" a="1"/>
  <c r="S86" i="50" s="1"/>
  <c r="S62" i="49" a="1"/>
  <c r="S62" i="49" s="1"/>
  <c r="S90" i="49" a="1"/>
  <c r="S90" i="49" s="1"/>
  <c r="S86" i="49" a="1"/>
  <c r="S86" i="49" s="1"/>
  <c r="S82" i="49" a="1"/>
  <c r="S82" i="49" s="1"/>
  <c r="S78" i="49" a="1"/>
  <c r="S78" i="49" s="1"/>
  <c r="S74" i="49" a="1"/>
  <c r="S74" i="49" s="1"/>
  <c r="S70" i="49" a="1"/>
  <c r="S70" i="49" s="1"/>
  <c r="S66" i="49" a="1"/>
  <c r="S66" i="49" s="1"/>
  <c r="S58" i="49" a="1"/>
  <c r="S58" i="49" s="1"/>
  <c r="S54" i="49" a="1"/>
  <c r="S54" i="49" s="1"/>
  <c r="S89" i="49" a="1"/>
  <c r="S89" i="49" s="1"/>
  <c r="S85" i="49" a="1"/>
  <c r="S85" i="49" s="1"/>
  <c r="S81" i="49" a="1"/>
  <c r="S81" i="49" s="1"/>
  <c r="S77" i="49" a="1"/>
  <c r="S77" i="49" s="1"/>
  <c r="S73" i="49" a="1"/>
  <c r="S73" i="49" s="1"/>
  <c r="S69" i="49" a="1"/>
  <c r="S69" i="49" s="1"/>
  <c r="S65" i="49" a="1"/>
  <c r="S65" i="49" s="1"/>
  <c r="S61" i="49" a="1"/>
  <c r="S61" i="49" s="1"/>
  <c r="S57" i="49" a="1"/>
  <c r="S57" i="49" s="1"/>
  <c r="S53" i="49" a="1"/>
  <c r="S53" i="49" s="1"/>
  <c r="S60" i="49" a="1"/>
  <c r="S60" i="49" s="1"/>
  <c r="S88" i="49" a="1"/>
  <c r="S88" i="49" s="1"/>
  <c r="S84" i="49" a="1"/>
  <c r="S84" i="49" s="1"/>
  <c r="S80" i="49" a="1"/>
  <c r="S80" i="49" s="1"/>
  <c r="S76" i="49" a="1"/>
  <c r="S76" i="49" s="1"/>
  <c r="S72" i="49" a="1"/>
  <c r="S72" i="49" s="1"/>
  <c r="S68" i="49" a="1"/>
  <c r="S68" i="49" s="1"/>
  <c r="S64" i="49" a="1"/>
  <c r="S64" i="49" s="1"/>
  <c r="S56" i="49" a="1"/>
  <c r="S56" i="49" s="1"/>
  <c r="S52" i="49" a="1"/>
  <c r="S52" i="49" s="1"/>
  <c r="S87" i="49" a="1"/>
  <c r="S87" i="49" s="1"/>
  <c r="S83" i="49" a="1"/>
  <c r="S83" i="49" s="1"/>
  <c r="S79" i="49" a="1"/>
  <c r="S79" i="49" s="1"/>
  <c r="S75" i="49" a="1"/>
  <c r="S75" i="49" s="1"/>
  <c r="S71" i="49" a="1"/>
  <c r="S71" i="49" s="1"/>
  <c r="S67" i="49" a="1"/>
  <c r="S67" i="49" s="1"/>
  <c r="S63" i="49" a="1"/>
  <c r="S63" i="49" s="1"/>
  <c r="S59" i="49" a="1"/>
  <c r="S59" i="49" s="1"/>
  <c r="S55" i="49" a="1"/>
  <c r="S55" i="49" s="1"/>
  <c r="C42" i="49"/>
  <c r="S58" i="48" a="1"/>
  <c r="S58" i="48" s="1"/>
  <c r="S83" i="48" a="1"/>
  <c r="S83" i="48" s="1"/>
  <c r="S59" i="48" a="1"/>
  <c r="S59" i="48" s="1"/>
  <c r="S90" i="48" a="1"/>
  <c r="S90" i="48" s="1"/>
  <c r="S86" i="48" a="1"/>
  <c r="S86" i="48" s="1"/>
  <c r="S82" i="48" a="1"/>
  <c r="S82" i="48" s="1"/>
  <c r="S78" i="48" a="1"/>
  <c r="S78" i="48" s="1"/>
  <c r="S74" i="48" a="1"/>
  <c r="S74" i="48" s="1"/>
  <c r="S70" i="48" a="1"/>
  <c r="S70" i="48" s="1"/>
  <c r="S66" i="48" a="1"/>
  <c r="S66" i="48" s="1"/>
  <c r="S62" i="48" a="1"/>
  <c r="S62" i="48" s="1"/>
  <c r="S54" i="48" a="1"/>
  <c r="S54" i="48" s="1"/>
  <c r="S67" i="48" a="1"/>
  <c r="S67" i="48" s="1"/>
  <c r="S79" i="48" a="1"/>
  <c r="S79" i="48" s="1"/>
  <c r="S89" i="48" a="1"/>
  <c r="S89" i="48" s="1"/>
  <c r="S85" i="48" a="1"/>
  <c r="S85" i="48" s="1"/>
  <c r="S81" i="48" a="1"/>
  <c r="S81" i="48" s="1"/>
  <c r="S77" i="48" a="1"/>
  <c r="S77" i="48" s="1"/>
  <c r="S73" i="48" a="1"/>
  <c r="S73" i="48" s="1"/>
  <c r="S69" i="48" a="1"/>
  <c r="S69" i="48" s="1"/>
  <c r="S65" i="48" a="1"/>
  <c r="S65" i="48" s="1"/>
  <c r="S61" i="48" a="1"/>
  <c r="S61" i="48" s="1"/>
  <c r="S57" i="48" a="1"/>
  <c r="S57" i="48" s="1"/>
  <c r="S53" i="48" a="1"/>
  <c r="S53" i="48" s="1"/>
  <c r="S71" i="48" a="1"/>
  <c r="S71" i="48" s="1"/>
  <c r="S55" i="48" a="1"/>
  <c r="S55" i="48" s="1"/>
  <c r="S60" i="48" a="1"/>
  <c r="S60" i="48" s="1"/>
  <c r="S75" i="48" a="1"/>
  <c r="S75" i="48" s="1"/>
  <c r="S88" i="48" a="1"/>
  <c r="S88" i="48" s="1"/>
  <c r="S84" i="48" a="1"/>
  <c r="S84" i="48" s="1"/>
  <c r="S80" i="48" a="1"/>
  <c r="S80" i="48" s="1"/>
  <c r="S76" i="48" a="1"/>
  <c r="S76" i="48" s="1"/>
  <c r="S72" i="48" a="1"/>
  <c r="S72" i="48" s="1"/>
  <c r="S68" i="48" a="1"/>
  <c r="S68" i="48" s="1"/>
  <c r="S64" i="48" a="1"/>
  <c r="S64" i="48" s="1"/>
  <c r="S56" i="48" a="1"/>
  <c r="S56" i="48" s="1"/>
  <c r="S52" i="48" a="1"/>
  <c r="S52" i="48" s="1"/>
  <c r="S87" i="48" a="1"/>
  <c r="S87" i="48" s="1"/>
  <c r="S63" i="48" a="1"/>
  <c r="S63" i="48" s="1"/>
  <c r="C42" i="48"/>
  <c r="S90" i="47" a="1"/>
  <c r="S90" i="47" s="1"/>
  <c r="C47" i="47"/>
  <c r="S58" i="47" a="1"/>
  <c r="S58" i="47" s="1"/>
  <c r="S70" i="47" a="1"/>
  <c r="S70" i="47" s="1"/>
  <c r="S55" i="47" a="1"/>
  <c r="S55" i="47" s="1"/>
  <c r="S59" i="47" a="1"/>
  <c r="S59" i="47" s="1"/>
  <c r="S63" i="47" a="1"/>
  <c r="S63" i="47" s="1"/>
  <c r="S67" i="47" a="1"/>
  <c r="S67" i="47" s="1"/>
  <c r="S71" i="47" a="1"/>
  <c r="S71" i="47" s="1"/>
  <c r="S75" i="47" a="1"/>
  <c r="S75" i="47" s="1"/>
  <c r="S79" i="47" a="1"/>
  <c r="S79" i="47" s="1"/>
  <c r="S83" i="47" a="1"/>
  <c r="S83" i="47" s="1"/>
  <c r="S87" i="47" a="1"/>
  <c r="S87" i="47" s="1"/>
  <c r="S66" i="47" a="1"/>
  <c r="S66" i="47" s="1"/>
  <c r="S52" i="47" a="1"/>
  <c r="S52" i="47" s="1"/>
  <c r="S60" i="47" a="1"/>
  <c r="S60" i="47" s="1"/>
  <c r="S68" i="47" a="1"/>
  <c r="S68" i="47" s="1"/>
  <c r="S72" i="47" a="1"/>
  <c r="S72" i="47" s="1"/>
  <c r="S76" i="47" a="1"/>
  <c r="S76" i="47" s="1"/>
  <c r="S80" i="47" a="1"/>
  <c r="S80" i="47" s="1"/>
  <c r="S84" i="47" a="1"/>
  <c r="S84" i="47" s="1"/>
  <c r="S88" i="47" a="1"/>
  <c r="S88" i="47" s="1"/>
  <c r="S56" i="47" a="1"/>
  <c r="S56" i="47" s="1"/>
  <c r="S64" i="47" a="1"/>
  <c r="S64" i="47" s="1"/>
  <c r="S62" i="47" a="1"/>
  <c r="S62" i="47" s="1"/>
  <c r="S53" i="47" a="1"/>
  <c r="S53" i="47" s="1"/>
  <c r="S61" i="47" a="1"/>
  <c r="S61" i="47" s="1"/>
  <c r="S65" i="47" a="1"/>
  <c r="S65" i="47" s="1"/>
  <c r="S69" i="47" a="1"/>
  <c r="S69" i="47" s="1"/>
  <c r="S73" i="47" a="1"/>
  <c r="S73" i="47" s="1"/>
  <c r="S77" i="47" a="1"/>
  <c r="S77" i="47" s="1"/>
  <c r="S81" i="47" a="1"/>
  <c r="S81" i="47" s="1"/>
  <c r="S85" i="47" a="1"/>
  <c r="S85" i="47" s="1"/>
  <c r="S89" i="47" a="1"/>
  <c r="S89" i="47" s="1"/>
  <c r="S54" i="47" a="1"/>
  <c r="S54" i="47" s="1"/>
  <c r="S74" i="47" a="1"/>
  <c r="S74" i="47" s="1"/>
  <c r="S57" i="47" a="1"/>
  <c r="S57" i="47" s="1"/>
  <c r="S78" i="47" a="1"/>
  <c r="S78" i="47" s="1"/>
  <c r="S82" i="47" a="1"/>
  <c r="S82" i="47" s="1"/>
  <c r="S86" i="47" a="1"/>
  <c r="S86" i="47" s="1"/>
  <c r="D45" i="57"/>
  <c r="E45" i="57"/>
  <c r="F45" i="57"/>
  <c r="G45" i="57"/>
  <c r="H45" i="57"/>
  <c r="I45" i="57"/>
  <c r="J45" i="57"/>
  <c r="K45" i="57"/>
  <c r="L45" i="57"/>
  <c r="M45" i="57"/>
  <c r="N45" i="57"/>
  <c r="O45" i="57"/>
  <c r="P45" i="57"/>
  <c r="Q45" i="57"/>
  <c r="R45" i="57"/>
  <c r="S45" i="57"/>
  <c r="T45" i="57"/>
  <c r="U45" i="57"/>
  <c r="V45" i="57"/>
  <c r="W45" i="57"/>
  <c r="X45" i="57"/>
  <c r="Y45" i="57"/>
  <c r="Z45" i="57"/>
  <c r="AA45" i="57"/>
  <c r="AB45" i="57"/>
  <c r="AC45" i="57"/>
  <c r="AD45" i="57"/>
  <c r="AE45" i="57"/>
  <c r="AF45" i="57"/>
  <c r="AG45" i="57"/>
  <c r="C45" i="57"/>
  <c r="AH45" i="44" l="1"/>
  <c r="AH45" i="56"/>
  <c r="AH47" i="55"/>
  <c r="AH42" i="55"/>
  <c r="N21" i="31"/>
  <c r="S78" i="50" a="1"/>
  <c r="S78" i="50" s="1"/>
  <c r="S85" i="50" a="1"/>
  <c r="S85" i="50" s="1"/>
  <c r="S56" i="50" a="1"/>
  <c r="S56" i="50" s="1"/>
  <c r="S87" i="50" a="1"/>
  <c r="S87" i="50" s="1"/>
  <c r="S74" i="50" a="1"/>
  <c r="S74" i="50" s="1"/>
  <c r="S81" i="50" a="1"/>
  <c r="S81" i="50" s="1"/>
  <c r="S88" i="50" a="1"/>
  <c r="S88" i="50" s="1"/>
  <c r="S83" i="50" a="1"/>
  <c r="S83" i="50" s="1"/>
  <c r="S70" i="50" a="1"/>
  <c r="S70" i="50" s="1"/>
  <c r="S77" i="50" a="1"/>
  <c r="S77" i="50" s="1"/>
  <c r="S84" i="50" a="1"/>
  <c r="S84" i="50" s="1"/>
  <c r="S66" i="50" a="1"/>
  <c r="S66" i="50" s="1"/>
  <c r="S73" i="50" a="1"/>
  <c r="S73" i="50" s="1"/>
  <c r="S80" i="50" a="1"/>
  <c r="S80" i="50" s="1"/>
  <c r="S62" i="50" a="1"/>
  <c r="S62" i="50" s="1"/>
  <c r="S69" i="50" a="1"/>
  <c r="S69" i="50" s="1"/>
  <c r="S76" i="50" a="1"/>
  <c r="S76" i="50" s="1"/>
  <c r="S90" i="50" a="1"/>
  <c r="S90" i="50" s="1"/>
  <c r="S54" i="50" a="1"/>
  <c r="S54" i="50" s="1"/>
  <c r="S65" i="50" a="1"/>
  <c r="S65" i="50" s="1"/>
  <c r="S55" i="50" a="1"/>
  <c r="S55" i="50" s="1"/>
  <c r="S58" i="50" a="1"/>
  <c r="S58" i="50" s="1"/>
  <c r="S68" i="50" a="1"/>
  <c r="S68" i="50" s="1"/>
  <c r="S59" i="50" a="1"/>
  <c r="S59" i="50" s="1"/>
  <c r="S67" i="50" a="1"/>
  <c r="S67" i="50" s="1"/>
  <c r="S71" i="50" a="1"/>
  <c r="S71" i="50" s="1"/>
  <c r="G27" i="31"/>
  <c r="S82" i="53" a="1"/>
  <c r="S82" i="53" s="1"/>
  <c r="S90" i="53" a="1"/>
  <c r="S90" i="53" s="1"/>
  <c r="S55" i="53" a="1"/>
  <c r="S55" i="53" s="1"/>
  <c r="S83" i="53" a="1"/>
  <c r="S83" i="53" s="1"/>
  <c r="M27" i="31"/>
  <c r="N47" i="44"/>
  <c r="S79" i="44" a="1"/>
  <c r="S79" i="44" s="1"/>
  <c r="S59" i="44" a="1"/>
  <c r="S59" i="44" s="1"/>
  <c r="S55" i="44" a="1"/>
  <c r="S55" i="44" s="1"/>
  <c r="S63" i="44" a="1"/>
  <c r="S63" i="44" s="1"/>
  <c r="S71" i="44" a="1"/>
  <c r="S71" i="44" s="1"/>
  <c r="S67" i="44" a="1"/>
  <c r="S67" i="44" s="1"/>
  <c r="K27" i="31"/>
  <c r="S81" i="51" a="1"/>
  <c r="S81" i="51" s="1"/>
  <c r="S76" i="51" a="1"/>
  <c r="S76" i="51" s="1"/>
  <c r="S63" i="51" a="1"/>
  <c r="S63" i="51" s="1"/>
  <c r="S54" i="51" a="1"/>
  <c r="S54" i="51" s="1"/>
  <c r="S66" i="51" a="1"/>
  <c r="S66" i="51" s="1"/>
  <c r="S77" i="51" a="1"/>
  <c r="S77" i="51" s="1"/>
  <c r="S72" i="51" a="1"/>
  <c r="S72" i="51" s="1"/>
  <c r="S82" i="51" a="1"/>
  <c r="S82" i="51" s="1"/>
  <c r="S58" i="51" a="1"/>
  <c r="S58" i="51" s="1"/>
  <c r="S73" i="51" a="1"/>
  <c r="S73" i="51" s="1"/>
  <c r="S64" i="51" a="1"/>
  <c r="S64" i="51" s="1"/>
  <c r="S68" i="51" a="1"/>
  <c r="S68" i="51" s="1"/>
  <c r="S87" i="51" a="1"/>
  <c r="S87" i="51" s="1"/>
  <c r="S90" i="51" a="1"/>
  <c r="S90" i="51" s="1"/>
  <c r="S69" i="51" a="1"/>
  <c r="S69" i="51" s="1"/>
  <c r="S56" i="51" a="1"/>
  <c r="S56" i="51" s="1"/>
  <c r="S60" i="51" a="1"/>
  <c r="S60" i="51" s="1"/>
  <c r="S83" i="51" a="1"/>
  <c r="S83" i="51" s="1"/>
  <c r="S86" i="51" a="1"/>
  <c r="S86" i="51" s="1"/>
  <c r="S65" i="51" a="1"/>
  <c r="S65" i="51" s="1"/>
  <c r="S59" i="51" a="1"/>
  <c r="S59" i="51" s="1"/>
  <c r="S52" i="51" a="1"/>
  <c r="S52" i="51" s="1"/>
  <c r="S79" i="51" a="1"/>
  <c r="S79" i="51" s="1"/>
  <c r="S78" i="51" a="1"/>
  <c r="S78" i="51" s="1"/>
  <c r="S61" i="51" a="1"/>
  <c r="S61" i="51" s="1"/>
  <c r="S57" i="51" a="1"/>
  <c r="S57" i="51" s="1"/>
  <c r="S88" i="51" a="1"/>
  <c r="S88" i="51" s="1"/>
  <c r="S55" i="51" a="1"/>
  <c r="S55" i="51" s="1"/>
  <c r="S75" i="51" a="1"/>
  <c r="S75" i="51" s="1"/>
  <c r="S62" i="51" a="1"/>
  <c r="S62" i="51" s="1"/>
  <c r="S85" i="51" a="1"/>
  <c r="S85" i="51" s="1"/>
  <c r="S80" i="51" a="1"/>
  <c r="S80" i="51" s="1"/>
  <c r="AH47" i="50"/>
  <c r="S63" i="50" a="1"/>
  <c r="S63" i="50" s="1"/>
  <c r="S75" i="50" a="1"/>
  <c r="S75" i="50" s="1"/>
  <c r="S79" i="50" a="1"/>
  <c r="S79" i="50" s="1"/>
  <c r="AH47" i="47"/>
  <c r="AH42" i="47"/>
  <c r="AH42" i="44"/>
  <c r="C47" i="44"/>
  <c r="AH42" i="56"/>
  <c r="C47" i="56"/>
  <c r="AH47" i="56" s="1"/>
  <c r="AH42" i="54"/>
  <c r="C47" i="54"/>
  <c r="AH47" i="54" s="1"/>
  <c r="AH42" i="53"/>
  <c r="C47" i="53"/>
  <c r="AH47" i="53" s="1"/>
  <c r="C47" i="52"/>
  <c r="AH47" i="52" s="1"/>
  <c r="AH42" i="52"/>
  <c r="C47" i="51"/>
  <c r="AH47" i="51" s="1"/>
  <c r="AH42" i="51"/>
  <c r="AH42" i="49"/>
  <c r="C47" i="49"/>
  <c r="AH47" i="49" s="1"/>
  <c r="AH42" i="48"/>
  <c r="C47" i="48"/>
  <c r="AH47" i="48" s="1"/>
  <c r="AH47" i="44" l="1"/>
  <c r="AK33" i="57"/>
  <c r="AK34" i="57"/>
  <c r="AK35" i="57"/>
  <c r="AK36" i="57"/>
  <c r="AK37" i="57"/>
  <c r="AK38" i="57"/>
  <c r="AK23" i="57"/>
  <c r="AK24" i="57"/>
  <c r="AK25" i="57"/>
  <c r="AK26" i="57"/>
  <c r="AK27" i="57"/>
  <c r="AK28" i="57"/>
  <c r="AK32" i="57"/>
  <c r="AK22" i="57"/>
  <c r="AK13" i="57"/>
  <c r="AK14" i="57"/>
  <c r="AK15" i="57"/>
  <c r="AK16" i="57"/>
  <c r="AK17" i="57"/>
  <c r="AK18" i="57"/>
  <c r="AK12" i="57"/>
  <c r="D6" i="31"/>
  <c r="D7" i="31"/>
  <c r="D5" i="31"/>
  <c r="B5" i="31"/>
  <c r="B6" i="31"/>
  <c r="B7" i="31"/>
  <c r="C41" i="31" l="1"/>
  <c r="E41" i="31"/>
  <c r="F41" i="31"/>
  <c r="G41" i="31"/>
  <c r="L41" i="31"/>
  <c r="I41" i="31"/>
  <c r="J41" i="31"/>
  <c r="K41" i="31"/>
  <c r="H41" i="31"/>
  <c r="M41" i="31"/>
  <c r="D41" i="31"/>
  <c r="S50" i="57" l="1"/>
  <c r="A44" i="57"/>
  <c r="A47" i="57"/>
  <c r="A45" i="57"/>
  <c r="A42" i="57"/>
  <c r="A12" i="57"/>
  <c r="A13" i="57"/>
  <c r="A14" i="57"/>
  <c r="A15" i="57"/>
  <c r="A16" i="57"/>
  <c r="A17" i="57"/>
  <c r="A18" i="57"/>
  <c r="B6" i="57"/>
  <c r="B5" i="57"/>
  <c r="B3" i="57"/>
  <c r="AG39" i="57"/>
  <c r="AF39" i="57"/>
  <c r="AE39" i="57"/>
  <c r="AD39" i="57"/>
  <c r="AC39" i="57"/>
  <c r="AB39" i="57"/>
  <c r="AA39" i="57"/>
  <c r="Z39" i="57"/>
  <c r="Y39" i="57"/>
  <c r="X39" i="57"/>
  <c r="W39" i="57"/>
  <c r="V39" i="57"/>
  <c r="U39" i="57"/>
  <c r="T39" i="57"/>
  <c r="S39" i="57"/>
  <c r="R39" i="57"/>
  <c r="Q39" i="57"/>
  <c r="P39" i="57"/>
  <c r="O39" i="57"/>
  <c r="N39" i="57"/>
  <c r="M39" i="57"/>
  <c r="L39" i="57"/>
  <c r="K39" i="57"/>
  <c r="J39" i="57"/>
  <c r="I39" i="57"/>
  <c r="H39" i="57"/>
  <c r="G39" i="57"/>
  <c r="F39" i="57"/>
  <c r="E39" i="57"/>
  <c r="D3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9" i="57"/>
  <c r="AG19" i="57"/>
  <c r="AF19" i="57"/>
  <c r="AE19" i="57"/>
  <c r="AD19" i="57"/>
  <c r="AC19" i="57"/>
  <c r="AC42" i="57" s="1"/>
  <c r="AB19" i="57"/>
  <c r="AA19" i="57"/>
  <c r="Z19" i="57"/>
  <c r="Z42" i="57" s="1"/>
  <c r="Y19" i="57"/>
  <c r="X19" i="57"/>
  <c r="W19" i="57"/>
  <c r="V19" i="57"/>
  <c r="U19" i="57"/>
  <c r="U42" i="57" s="1"/>
  <c r="T19" i="57"/>
  <c r="S19" i="57"/>
  <c r="R19" i="57"/>
  <c r="R42" i="57" s="1"/>
  <c r="Q19" i="57"/>
  <c r="Q42" i="57" s="1"/>
  <c r="P19" i="57"/>
  <c r="O19" i="57"/>
  <c r="N19" i="57"/>
  <c r="M19" i="57"/>
  <c r="L19" i="57"/>
  <c r="K19" i="57"/>
  <c r="J19" i="57"/>
  <c r="I19" i="57"/>
  <c r="H19" i="57"/>
  <c r="H42" i="57" s="1"/>
  <c r="G19" i="57"/>
  <c r="F19" i="57"/>
  <c r="E19" i="57"/>
  <c r="E42" i="57" s="1"/>
  <c r="D19" i="57"/>
  <c r="P42" i="57" l="1"/>
  <c r="Y42" i="57"/>
  <c r="AG42" i="57"/>
  <c r="X42" i="57"/>
  <c r="M42" i="57"/>
  <c r="I42" i="57"/>
  <c r="J42" i="57"/>
  <c r="AD42" i="57"/>
  <c r="F42" i="57"/>
  <c r="N42" i="57"/>
  <c r="AF42" i="57"/>
  <c r="V42" i="57"/>
  <c r="G42" i="57"/>
  <c r="O42" i="57"/>
  <c r="W42" i="57"/>
  <c r="AE42" i="57"/>
  <c r="K42" i="57"/>
  <c r="S42" i="57"/>
  <c r="AA42" i="57"/>
  <c r="L42" i="57"/>
  <c r="T42" i="57"/>
  <c r="AB42" i="57"/>
  <c r="D42" i="57"/>
  <c r="A11" i="57"/>
  <c r="A19" i="57" s="1"/>
  <c r="AH13" i="57"/>
  <c r="B12" i="31" s="1"/>
  <c r="AH14" i="57"/>
  <c r="B13" i="31" s="1"/>
  <c r="AH15" i="57"/>
  <c r="B14" i="31" s="1"/>
  <c r="AH16" i="57"/>
  <c r="B15" i="31" s="1"/>
  <c r="AH17" i="57"/>
  <c r="B16" i="31" s="1"/>
  <c r="AH18" i="57"/>
  <c r="B17" i="31" s="1"/>
  <c r="C19" i="57"/>
  <c r="A21" i="57"/>
  <c r="A29" i="57" s="1"/>
  <c r="A22" i="57"/>
  <c r="AH22" i="57"/>
  <c r="B20" i="31" s="1"/>
  <c r="N20" i="31" s="1"/>
  <c r="A23" i="57"/>
  <c r="AH23" i="57"/>
  <c r="A24" i="57"/>
  <c r="AH24" i="57"/>
  <c r="B22" i="31" s="1"/>
  <c r="A25" i="57"/>
  <c r="AH25" i="57"/>
  <c r="B23" i="31" s="1"/>
  <c r="N23" i="31" s="1"/>
  <c r="A26" i="57"/>
  <c r="AH26" i="57"/>
  <c r="A27" i="57"/>
  <c r="AH27" i="57"/>
  <c r="A28" i="57"/>
  <c r="AH28" i="57"/>
  <c r="C29" i="57"/>
  <c r="AH29" i="57" s="1"/>
  <c r="A31" i="57"/>
  <c r="A39" i="57" s="1"/>
  <c r="A32" i="57"/>
  <c r="AH32" i="57"/>
  <c r="B29" i="31" s="1"/>
  <c r="N29" i="31" s="1"/>
  <c r="A33" i="57"/>
  <c r="AH33" i="57"/>
  <c r="B30" i="31" s="1"/>
  <c r="N30" i="31" s="1"/>
  <c r="A34" i="57"/>
  <c r="AH34" i="57"/>
  <c r="B31" i="31" s="1"/>
  <c r="N31" i="31" s="1"/>
  <c r="A35" i="57"/>
  <c r="AH35" i="57"/>
  <c r="A36" i="57"/>
  <c r="AH36" i="57"/>
  <c r="A37" i="57"/>
  <c r="AH37" i="57"/>
  <c r="A38" i="57"/>
  <c r="AH38" i="57"/>
  <c r="C39" i="57"/>
  <c r="B48" i="31"/>
  <c r="B27" i="31" l="1"/>
  <c r="N27" i="31" s="1"/>
  <c r="N22" i="31"/>
  <c r="AL12" i="57"/>
  <c r="B11" i="31"/>
  <c r="AH39" i="57"/>
  <c r="AH19" i="57"/>
  <c r="L18" i="31" l="1"/>
  <c r="D6" i="57" l="1"/>
  <c r="G50" i="57" s="1"/>
  <c r="A32" i="31" l="1"/>
  <c r="A33" i="31"/>
  <c r="A34" i="31"/>
  <c r="A35" i="31"/>
  <c r="A36" i="31"/>
  <c r="A19" i="31"/>
  <c r="A27" i="31" s="1"/>
  <c r="A10" i="31"/>
  <c r="A18" i="31" s="1"/>
  <c r="A9" i="31"/>
  <c r="D5" i="57"/>
  <c r="G52" i="57" s="1"/>
  <c r="D3" i="57"/>
  <c r="A17" i="31" l="1"/>
  <c r="N35" i="31"/>
  <c r="Q35" i="31" s="1"/>
  <c r="N34" i="31"/>
  <c r="Q34" i="31" s="1"/>
  <c r="N33" i="31"/>
  <c r="Q33" i="31" s="1"/>
  <c r="N32" i="31"/>
  <c r="Q32" i="31" s="1"/>
  <c r="Q31" i="31"/>
  <c r="Q30" i="31"/>
  <c r="B33" i="29"/>
  <c r="B32" i="29"/>
  <c r="B31" i="29"/>
  <c r="B30" i="29"/>
  <c r="B15" i="29"/>
  <c r="AL33" i="57" l="1"/>
  <c r="AL38" i="57"/>
  <c r="AL32" i="57"/>
  <c r="AL35" i="57"/>
  <c r="AL37" i="57"/>
  <c r="AL36" i="57"/>
  <c r="AL34" i="57"/>
  <c r="B28" i="29" l="1"/>
  <c r="B29" i="29"/>
  <c r="B27" i="29"/>
  <c r="B19" i="29"/>
  <c r="B20" i="29"/>
  <c r="B21" i="29"/>
  <c r="B22" i="29"/>
  <c r="B23" i="29"/>
  <c r="B24" i="29"/>
  <c r="B18" i="29"/>
  <c r="B11" i="29"/>
  <c r="B12" i="29"/>
  <c r="B13" i="29"/>
  <c r="B14" i="29"/>
  <c r="B10" i="29"/>
  <c r="B9" i="29"/>
  <c r="L47" i="57" l="1"/>
  <c r="O47" i="57"/>
  <c r="P47" i="57"/>
  <c r="S47" i="57"/>
  <c r="W47" i="57"/>
  <c r="AB47" i="57"/>
  <c r="AE47" i="57"/>
  <c r="AF47" i="57"/>
  <c r="AL25" i="57" l="1"/>
  <c r="AL22" i="57"/>
  <c r="AL26" i="57"/>
  <c r="AL28" i="57"/>
  <c r="AL24" i="57"/>
  <c r="AL18" i="57"/>
  <c r="AL23" i="57"/>
  <c r="AL27" i="57"/>
  <c r="AL14" i="57"/>
  <c r="AL17" i="57"/>
  <c r="AL16" i="57"/>
  <c r="AL15" i="57"/>
  <c r="C42" i="57"/>
  <c r="C47" i="57" s="1"/>
  <c r="AD47" i="57"/>
  <c r="V47" i="57"/>
  <c r="N47" i="57"/>
  <c r="AC47" i="57"/>
  <c r="M47" i="57"/>
  <c r="T47" i="57"/>
  <c r="AA47" i="57"/>
  <c r="K47" i="57"/>
  <c r="X47" i="57"/>
  <c r="Z47" i="57"/>
  <c r="R47" i="57"/>
  <c r="J47" i="57"/>
  <c r="AG47" i="57"/>
  <c r="Y47" i="57"/>
  <c r="Q47" i="57"/>
  <c r="I47" i="57"/>
  <c r="AH45" i="57"/>
  <c r="B41" i="31" s="1"/>
  <c r="U47" i="57" l="1"/>
  <c r="A11" i="31"/>
  <c r="A12" i="31"/>
  <c r="A13" i="31"/>
  <c r="A14" i="31"/>
  <c r="A15" i="31"/>
  <c r="A16" i="31"/>
  <c r="L36" i="31" l="1"/>
  <c r="C36" i="31"/>
  <c r="G36" i="31"/>
  <c r="F36" i="31"/>
  <c r="I36" i="31"/>
  <c r="J36" i="31"/>
  <c r="K36" i="31"/>
  <c r="H36" i="31"/>
  <c r="M36" i="31"/>
  <c r="E36" i="31"/>
  <c r="B36" i="31"/>
  <c r="Q29" i="31"/>
  <c r="D36" i="31"/>
  <c r="N16" i="31" l="1"/>
  <c r="Q16" i="31" s="1"/>
  <c r="J18" i="31"/>
  <c r="N14" i="31"/>
  <c r="Q14" i="31" s="1"/>
  <c r="N15" i="31"/>
  <c r="Q15" i="31" s="1"/>
  <c r="N17" i="31"/>
  <c r="Q17" i="31" s="1"/>
  <c r="M18" i="31"/>
  <c r="L38" i="31"/>
  <c r="L44" i="31" s="1"/>
  <c r="Q26" i="31"/>
  <c r="N41" i="31"/>
  <c r="I18" i="31"/>
  <c r="Q25" i="31"/>
  <c r="C18" i="31"/>
  <c r="F18" i="31"/>
  <c r="D18" i="31"/>
  <c r="N13" i="31"/>
  <c r="Q13" i="31" s="1"/>
  <c r="Q20" i="31"/>
  <c r="G18" i="31"/>
  <c r="Q24" i="31"/>
  <c r="Q21" i="31"/>
  <c r="K18" i="31"/>
  <c r="H18" i="31"/>
  <c r="E18" i="31"/>
  <c r="Q23" i="31"/>
  <c r="Q22" i="31"/>
  <c r="N36" i="31"/>
  <c r="I38" i="31" l="1"/>
  <c r="I44" i="31" s="1"/>
  <c r="H38" i="31"/>
  <c r="H44" i="31" s="1"/>
  <c r="F38" i="31"/>
  <c r="F44" i="31" s="1"/>
  <c r="M38" i="31"/>
  <c r="M44" i="31" s="1"/>
  <c r="D38" i="31"/>
  <c r="D44" i="31" s="1"/>
  <c r="J38" i="31"/>
  <c r="J44" i="31" s="1"/>
  <c r="E38" i="31"/>
  <c r="E44" i="31" s="1"/>
  <c r="C38" i="31"/>
  <c r="C44" i="31" s="1"/>
  <c r="K38" i="31"/>
  <c r="K44" i="31" s="1"/>
  <c r="G38" i="31"/>
  <c r="G44" i="31" s="1"/>
  <c r="H47" i="57" l="1"/>
  <c r="G47" i="57"/>
  <c r="F47" i="57"/>
  <c r="N12" i="31" l="1"/>
  <c r="Q12" i="31" s="1"/>
  <c r="AL13" i="57"/>
  <c r="S52" i="57" l="1" a="1"/>
  <c r="S52" i="57" s="1"/>
  <c r="S53" i="57" a="1"/>
  <c r="S53" i="57" s="1"/>
  <c r="S60" i="57" a="1"/>
  <c r="S60" i="57" s="1"/>
  <c r="S71" i="57" a="1"/>
  <c r="S71" i="57" s="1"/>
  <c r="S66" i="57" a="1"/>
  <c r="S66" i="57" s="1"/>
  <c r="S57" i="57" a="1"/>
  <c r="S57" i="57" s="1"/>
  <c r="S59" i="57" a="1"/>
  <c r="S59" i="57" s="1"/>
  <c r="S63" i="57" a="1"/>
  <c r="S63" i="57" s="1"/>
  <c r="S61" i="57" a="1"/>
  <c r="S61" i="57" s="1"/>
  <c r="S67" i="57" a="1"/>
  <c r="S67" i="57" s="1"/>
  <c r="S72" i="57" a="1"/>
  <c r="S72" i="57" s="1"/>
  <c r="S69" i="57" a="1"/>
  <c r="S69" i="57" s="1"/>
  <c r="S54" i="57" a="1"/>
  <c r="S54" i="57" s="1"/>
  <c r="S65" i="57" a="1"/>
  <c r="S65" i="57" s="1"/>
  <c r="S70" i="57" a="1"/>
  <c r="S70" i="57" s="1"/>
  <c r="S58" i="57" a="1"/>
  <c r="S58" i="57" s="1"/>
  <c r="S56" i="57" a="1"/>
  <c r="S56" i="57" s="1"/>
  <c r="S55" i="57" a="1"/>
  <c r="S55" i="57" s="1"/>
  <c r="S64" i="57" a="1"/>
  <c r="S64" i="57" s="1"/>
  <c r="S62" i="57" a="1"/>
  <c r="S62" i="57" s="1"/>
  <c r="S68" i="57" a="1"/>
  <c r="S68" i="57" s="1"/>
  <c r="E47" i="57"/>
  <c r="N11" i="31" l="1"/>
  <c r="Q11" i="31" s="1"/>
  <c r="H48" i="31" s="1" a="1"/>
  <c r="H48" i="31" s="1"/>
  <c r="H49" i="31" l="1" a="1"/>
  <c r="H49" i="31" s="1"/>
  <c r="H50" i="31" a="1"/>
  <c r="H50" i="31" s="1"/>
  <c r="H51" i="31" a="1"/>
  <c r="H51" i="31" s="1"/>
  <c r="H52" i="31" a="1"/>
  <c r="H52" i="31" s="1"/>
  <c r="H53" i="31" a="1"/>
  <c r="H53" i="31" s="1"/>
  <c r="H54" i="31" a="1"/>
  <c r="H54" i="31" s="1"/>
  <c r="H55" i="31" a="1"/>
  <c r="H55" i="31" s="1"/>
  <c r="AH42" i="57"/>
  <c r="D47" i="57"/>
  <c r="H61" i="31" a="1"/>
  <c r="H61" i="31" s="1"/>
  <c r="H64" i="31" a="1"/>
  <c r="H64" i="31" s="1"/>
  <c r="H59" i="31" a="1"/>
  <c r="H59" i="31" s="1"/>
  <c r="H62" i="31" a="1"/>
  <c r="H62" i="31" s="1"/>
  <c r="H63" i="31" a="1"/>
  <c r="H63" i="31" s="1"/>
  <c r="H66" i="31" a="1"/>
  <c r="H66" i="31" s="1"/>
  <c r="H65" i="31" a="1"/>
  <c r="H65" i="31" s="1"/>
  <c r="H60" i="31" a="1"/>
  <c r="H60" i="31" s="1"/>
  <c r="H56" i="31" a="1"/>
  <c r="H56" i="31" s="1"/>
  <c r="H57" i="31" a="1"/>
  <c r="H57" i="31" s="1"/>
  <c r="H58" i="31" a="1"/>
  <c r="H58" i="31" s="1"/>
  <c r="S75" i="57" a="1"/>
  <c r="S75" i="57" s="1"/>
  <c r="S83" i="57" a="1"/>
  <c r="S83" i="57" s="1"/>
  <c r="S81" i="57" a="1"/>
  <c r="S81" i="57" s="1"/>
  <c r="S76" i="57" a="1"/>
  <c r="S76" i="57" s="1"/>
  <c r="S84" i="57" a="1"/>
  <c r="S84" i="57" s="1"/>
  <c r="S77" i="57" a="1"/>
  <c r="S77" i="57" s="1"/>
  <c r="S85" i="57" a="1"/>
  <c r="S85" i="57" s="1"/>
  <c r="S73" i="57" a="1"/>
  <c r="S73" i="57" s="1"/>
  <c r="S82" i="57" a="1"/>
  <c r="S82" i="57" s="1"/>
  <c r="S78" i="57" a="1"/>
  <c r="S78" i="57" s="1"/>
  <c r="S86" i="57" a="1"/>
  <c r="S86" i="57" s="1"/>
  <c r="S79" i="57" a="1"/>
  <c r="S79" i="57" s="1"/>
  <c r="S74" i="57" a="1"/>
  <c r="S74" i="57" s="1"/>
  <c r="S80" i="57" a="1"/>
  <c r="S80" i="57" s="1"/>
  <c r="S88" i="57" a="1"/>
  <c r="S88" i="57" s="1"/>
  <c r="S87" i="57" a="1"/>
  <c r="S87" i="57" s="1"/>
  <c r="S90" i="57" a="1"/>
  <c r="S90" i="57" s="1"/>
  <c r="S89" i="57" a="1"/>
  <c r="S89" i="57" s="1"/>
  <c r="AH47" i="57"/>
  <c r="B18" i="31"/>
  <c r="B38" i="31" s="1"/>
  <c r="B44" i="31" s="1"/>
  <c r="N18" i="31" l="1"/>
  <c r="B1" i="31" s="1"/>
  <c r="N38" i="31" l="1"/>
  <c r="N44" i="3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<sst xmlns="http://schemas.openxmlformats.org/spreadsheetml/2006/main" count="247" uniqueCount="94">
  <si>
    <t>TIME SHEET</t>
  </si>
  <si>
    <t>National Projects</t>
  </si>
  <si>
    <t>Absences</t>
  </si>
  <si>
    <t>Public holidays</t>
  </si>
  <si>
    <t>Α1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</si>
  <si>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</si>
  <si>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</si>
  <si>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</si>
  <si>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</si>
  <si>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</si>
  <si>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</si>
  <si>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</si>
  <si>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</si>
  <si>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</si>
  <si>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</si>
  <si>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</si>
  <si>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</si>
  <si>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</si>
  <si>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X</t>
  </si>
  <si>
    <t>ΔΗΛΩΣΗ ΑΔΕΙΑΣ</t>
  </si>
  <si>
    <t>1)</t>
  </si>
  <si>
    <t>2)</t>
  </si>
  <si>
    <t>Η φόρμα Γ1, συμπληρώνεται ΑΥΤΟΜΑΤΑ, από τα στοιχεία των αντίστοιχων φορμών Α1</t>
  </si>
  <si>
    <t>TOTAL HOURS IN YEAR = 1720</t>
  </si>
  <si>
    <t>Alert color</t>
  </si>
  <si>
    <t>NAME OF BENEFICIARY</t>
  </si>
  <si>
    <t>YEAR</t>
  </si>
  <si>
    <t>NAME OF THE PERSON</t>
  </si>
  <si>
    <t>TYPE OF PERSONNEL</t>
  </si>
  <si>
    <t>MONTH</t>
  </si>
  <si>
    <t>Γ1</t>
  </si>
  <si>
    <t>LEVEL II (between 30-60%)</t>
  </si>
  <si>
    <t>LEVEL I (less than 30%)</t>
  </si>
  <si>
    <t>LEVEL III (greater than 60%)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</si>
  <si>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</si>
  <si>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</si>
  <si>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</si>
  <si>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</si>
  <si>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</si>
  <si>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</si>
  <si>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</si>
  <si>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</si>
  <si>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</si>
  <si>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</si>
  <si>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</si>
  <si>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ΔΗΜΟΣΙΕΣ ΑΡΓΙΕΣ = ΧΡΕΩΣΗ 8 ΩΡΕΣ ΓΙΑ ΚΑΘΕ ΜΕΡΑ</t>
  </si>
  <si>
    <t>DIRECTOR</t>
  </si>
  <si>
    <t>EU Projects</t>
  </si>
  <si>
    <t>Other Projects</t>
  </si>
  <si>
    <t>Work Packages</t>
  </si>
  <si>
    <t>l</t>
  </si>
  <si>
    <t>Η φόρμα συμπληρώνεται με την εξής σειρά:</t>
  </si>
  <si>
    <t>Παράμετροι</t>
  </si>
  <si>
    <t>Date:</t>
  </si>
  <si>
    <t>E-12618 (AI4TRUST - Grant No XXXXXXXX)</t>
  </si>
  <si>
    <t>ΝATURAL PERSON UNDER DIRECT CONTRACT</t>
  </si>
  <si>
    <t>SIGNED BY THE DIRECTOR</t>
  </si>
  <si>
    <t>RESPONSIBLE RESEARCHER</t>
  </si>
  <si>
    <t>ANNUAL TIMESHEET</t>
  </si>
  <si>
    <t>SIGNED BY RESPONSIBLE RESEARCHER(S)</t>
  </si>
  <si>
    <t>Grand Total Productive Hours</t>
  </si>
  <si>
    <t>Total Hours (including holidays)</t>
  </si>
  <si>
    <t>Προσοχή, οι συνολικές εργάσιμες ώρες δε μπορεί να υπερβαίνουν τις 12.</t>
  </si>
  <si>
    <t>Τα κελιά με μόβ χρώμα υποδεικνύουν μέρες αργιών / αδείας και συνεπώς ΔΕ θα πρέπει να περιέχουν δηλωμένες ώρες έργου.</t>
  </si>
  <si>
    <t>Ονομασία EU Projects:</t>
  </si>
  <si>
    <r>
      <t xml:space="preserve">Ονομασία </t>
    </r>
    <r>
      <rPr>
        <b/>
        <sz val="10"/>
        <rFont val="Arial"/>
        <family val="2"/>
        <charset val="161"/>
      </rPr>
      <t>National Projects:</t>
    </r>
  </si>
  <si>
    <r>
      <t xml:space="preserve">Ονομασία </t>
    </r>
    <r>
      <rPr>
        <b/>
        <sz val="10"/>
        <rFont val="Arial"/>
        <family val="2"/>
        <charset val="161"/>
      </rPr>
      <t>Οther Projects:</t>
    </r>
  </si>
  <si>
    <t>Κωδ. ΕΛΚΕ (ACRONYM - MIS Νο ΧΧΧ)</t>
  </si>
  <si>
    <t>Κωδ. ΕΛΚΕ (ACRONYM - Contract No XXX)</t>
  </si>
  <si>
    <t>% ωρών
(max: 1720hrs)</t>
  </si>
  <si>
    <t>A1-Μήνας Αναφοράς</t>
  </si>
  <si>
    <t>Αργίες-Άδειες</t>
  </si>
  <si>
    <t>3)</t>
  </si>
  <si>
    <t>Η συμπλήρωση πραγματοποιείται ΜΟΝΟ στα σημειωμένα κελιά με κίτρινο χρώμα</t>
  </si>
  <si>
    <t>Κωδ. ΕΛΚΕ (Acronym-Grant No. / Contract No.)</t>
  </si>
  <si>
    <t>Παράδειγμα:</t>
  </si>
  <si>
    <r>
      <t xml:space="preserve">Οι συνολικές ημερήσιες ώρες εντός ωραρίου δε μπορούν να υπερβαίνουν τις </t>
    </r>
    <r>
      <rPr>
        <b/>
        <sz val="10"/>
        <rFont val="Arial"/>
        <family val="2"/>
        <charset val="161"/>
      </rPr>
      <t>8</t>
    </r>
    <r>
      <rPr>
        <sz val="10"/>
        <rFont val="Arial"/>
        <family val="2"/>
        <charset val="161"/>
      </rPr>
      <t>.</t>
    </r>
  </si>
  <si>
    <r>
      <t xml:space="preserve">Οι συνολικές ώρες πέραν του ωραρίου δε μπορούν να υπερβαίνουν τις </t>
    </r>
    <r>
      <rPr>
        <b/>
        <sz val="10"/>
        <rFont val="Arial"/>
        <family val="2"/>
        <charset val="161"/>
      </rPr>
      <t>4</t>
    </r>
    <r>
      <rPr>
        <sz val="10"/>
        <rFont val="Arial"/>
        <family val="2"/>
        <charset val="161"/>
      </rPr>
      <t>.</t>
    </r>
  </si>
  <si>
    <r>
      <t xml:space="preserve">Η συνολική ημερήσια απασχόληση δε μπορεί να υπερβαίνει τις </t>
    </r>
    <r>
      <rPr>
        <b/>
        <sz val="10"/>
        <rFont val="Arial"/>
        <family val="2"/>
        <charset val="161"/>
      </rPr>
      <t>12</t>
    </r>
    <r>
      <rPr>
        <sz val="10"/>
        <rFont val="Arial"/>
        <family val="2"/>
        <charset val="161"/>
      </rPr>
      <t xml:space="preserve"> ώρες.</t>
    </r>
  </si>
  <si>
    <t>Οι Grand Total Productive Hours σε ετήσια βάση πρέπει να είναι 1720.</t>
  </si>
  <si>
    <t>President’s Office-NCSR D</t>
  </si>
  <si>
    <t>Institute of Biosciences and Applications (IBA) -NCSR D</t>
  </si>
  <si>
    <t>Institute of Informatics and Telecommunications (IIT)-NCSR D</t>
  </si>
  <si>
    <t>Institute of Nanoscience and Nanotechnology (INN)-NCSR D</t>
  </si>
  <si>
    <t>Institute of Nuclear and Particle Physics (INPP)-NCSR D</t>
  </si>
  <si>
    <t>Institute of Nuclear &amp; Radiological Sciences and Technology, Energy &amp; Safety (INRASTES)-NCSR D</t>
  </si>
  <si>
    <t>Institute of Quantum Computing and Quantum Technology (IQCQT)-NCSR D</t>
  </si>
  <si>
    <t>Division of Administration-NCSR D</t>
  </si>
  <si>
    <t>Division of Technical Works and Research Support -NCSR D</t>
  </si>
  <si>
    <t>Department of Research Accounts-NCSR D</t>
  </si>
  <si>
    <t>Department of E-Governance-NCSR D</t>
  </si>
  <si>
    <t>Department of Innovation-NCSR D</t>
  </si>
  <si>
    <r>
      <t>Προσοχή!</t>
    </r>
    <r>
      <rPr>
        <sz val="10"/>
        <color theme="0"/>
        <rFont val="Arial"/>
        <family val="2"/>
        <charset val="161"/>
      </rPr>
      <t xml:space="preserve"> Η υπέρβαση των 8 ωρών ανά ημέρα πρέπει να γίνεται</t>
    </r>
    <r>
      <rPr>
        <b/>
        <sz val="10"/>
        <color theme="0"/>
        <rFont val="Arial"/>
        <family val="2"/>
        <charset val="161"/>
      </rPr>
      <t xml:space="preserve"> κατ' εξαίρεση</t>
    </r>
    <r>
      <rPr>
        <sz val="10"/>
        <color theme="0"/>
        <rFont val="Arial"/>
        <family val="2"/>
        <charset val="161"/>
      </rPr>
      <t>.
Οι Grand Total Productive Hours σε ετήσια βάση,</t>
    </r>
    <r>
      <rPr>
        <b/>
        <sz val="10"/>
        <color theme="0"/>
        <rFont val="Arial"/>
        <family val="2"/>
        <charset val="161"/>
      </rPr>
      <t xml:space="preserve"> πρέπει να είναι </t>
    </r>
    <r>
      <rPr>
        <sz val="10"/>
        <color theme="0"/>
        <rFont val="Arial"/>
        <family val="2"/>
        <charset val="161"/>
      </rPr>
      <t>1720</t>
    </r>
  </si>
  <si>
    <r>
      <t xml:space="preserve">Οι Grand Total Productive Hours σε ετήσια βάση, </t>
    </r>
    <r>
      <rPr>
        <b/>
        <sz val="10"/>
        <rFont val="Arial"/>
        <family val="2"/>
        <charset val="161"/>
      </rPr>
      <t>πρέπει να είναι</t>
    </r>
    <r>
      <rPr>
        <sz val="10"/>
        <rFont val="Arial"/>
        <family val="2"/>
        <charset val="161"/>
      </rPr>
      <t xml:space="preserve"> 1720.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</si>
</sst>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\-yy;@"/>
  </numFmts>
  <fonts count="32" x14ac:knownFonts="1">
    <font>
      <sz val="10"/>
      <name val="Arial"/>
      <charset val="161"/>
    </font>
    <font>
      <b/>
      <sz val="10"/>
      <name val="Arial"/>
      <family val="2"/>
      <charset val="161"/>
    </font>
    <font>
      <b/>
      <u/>
      <sz val="10"/>
      <name val="Arial"/>
      <family val="2"/>
      <charset val="161"/>
    </font>
    <font>
      <sz val="10"/>
      <name val="Arial"/>
      <family val="2"/>
      <charset val="161"/>
    </font>
    <font>
      <b/>
      <sz val="48"/>
      <name val="Corbel"/>
      <family val="2"/>
      <charset val="161"/>
    </font>
    <font>
      <b/>
      <sz val="11"/>
      <name val="Arial"/>
      <family val="2"/>
      <charset val="161"/>
    </font>
    <font>
      <sz val="11"/>
      <name val="Arial"/>
      <family val="2"/>
      <charset val="161"/>
    </font>
    <font>
      <b/>
      <sz val="10"/>
      <color indexed="8"/>
      <name val="Arial"/>
      <family val="2"/>
      <charset val="161"/>
    </font>
    <font>
      <sz val="8"/>
      <name val="Arial"/>
      <family val="2"/>
      <charset val="161"/>
    </font>
    <font>
      <sz val="9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sz val="10"/>
      <name val="Arial"/>
      <family val="2"/>
    </font>
    <font>
      <sz val="10"/>
      <color rgb="FF242729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  <charset val="161"/>
    </font>
    <font>
      <b/>
      <sz val="16"/>
      <name val="Arial"/>
      <family val="2"/>
      <charset val="161"/>
    </font>
    <font>
      <b/>
      <sz val="12"/>
      <name val="Arial"/>
      <family val="2"/>
      <charset val="161"/>
    </font>
    <font>
      <b/>
      <sz val="11"/>
      <color theme="1"/>
      <name val="Arial"/>
      <family val="2"/>
      <charset val="161"/>
    </font>
    <font>
      <sz val="12"/>
      <name val="Arial"/>
      <family val="2"/>
      <charset val="161"/>
    </font>
    <font>
      <sz val="10"/>
      <name val="Wingdings"/>
      <charset val="2"/>
    </font>
    <font>
      <b/>
      <u/>
      <sz val="10"/>
      <name val="Arial"/>
      <family val="2"/>
    </font>
    <font>
      <sz val="10"/>
      <color rgb="FF242729"/>
      <name val="Consolas"/>
      <family val="2"/>
    </font>
    <font>
      <b/>
      <sz val="20"/>
      <name val="Corbel"/>
      <family val="2"/>
      <charset val="161"/>
    </font>
    <font>
      <b/>
      <sz val="14"/>
      <color theme="0"/>
      <name val="Arial"/>
      <family val="2"/>
      <charset val="161"/>
    </font>
    <font>
      <b/>
      <sz val="13"/>
      <color theme="0"/>
      <name val="Arial"/>
      <family val="2"/>
      <charset val="161"/>
    </font>
    <font>
      <b/>
      <sz val="13"/>
      <name val="Arial"/>
      <family val="2"/>
      <charset val="161"/>
    </font>
    <font>
      <b/>
      <sz val="10"/>
      <color theme="0"/>
      <name val="Arial"/>
      <family val="2"/>
      <charset val="161"/>
    </font>
    <font>
      <b/>
      <sz val="14"/>
      <name val="Arial"/>
      <family val="2"/>
      <charset val="161"/>
    </font>
    <font>
      <sz val="16"/>
      <name val="Arial"/>
      <family val="2"/>
      <charset val="161"/>
    </font>
    <font>
      <sz val="11"/>
      <name val="Calibri"/>
      <family val="2"/>
    </font>
    <font>
      <sz val="10"/>
      <color theme="0"/>
      <name val="Arial"/>
      <family val="2"/>
      <charset val="161"/>
    </font>
  </fonts>
  <fills count="1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0DA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1"/>
    <xf numFmtId="0" fontId="3" fillId="0" borderId="0" xfId="1" applyAlignment="1">
      <alignment horizontal="center" vertical="center"/>
    </xf>
    <xf numFmtId="2" fontId="3" fillId="0" borderId="0" xfId="1" applyNumberFormat="1" applyAlignment="1">
      <alignment horizontal="center" vertic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8" borderId="10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9" fillId="0" borderId="0" xfId="1" applyFont="1"/>
    <xf numFmtId="0" fontId="0" fillId="8" borderId="33" xfId="0" applyFill="1" applyBorder="1"/>
    <xf numFmtId="0" fontId="3" fillId="0" borderId="0" xfId="0" applyFont="1" applyAlignment="1">
      <alignment vertical="top"/>
    </xf>
    <xf numFmtId="0" fontId="1" fillId="7" borderId="34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2" fontId="1" fillId="3" borderId="11" xfId="1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4" fontId="3" fillId="0" borderId="15" xfId="0" applyNumberFormat="1" applyFont="1" applyBorder="1" applyAlignment="1">
      <alignment horizontal="center"/>
    </xf>
    <xf numFmtId="14" fontId="3" fillId="0" borderId="22" xfId="0" applyNumberFormat="1" applyFont="1" applyBorder="1" applyAlignment="1">
      <alignment horizontal="center"/>
    </xf>
    <xf numFmtId="14" fontId="3" fillId="0" borderId="1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2" fontId="1" fillId="3" borderId="33" xfId="1" applyNumberFormat="1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/>
    </xf>
    <xf numFmtId="10" fontId="5" fillId="0" borderId="0" xfId="1" applyNumberFormat="1" applyFont="1"/>
    <xf numFmtId="0" fontId="3" fillId="11" borderId="10" xfId="0" applyFont="1" applyFill="1" applyBorder="1" applyProtection="1">
      <protection locked="0"/>
    </xf>
    <xf numFmtId="0" fontId="3" fillId="12" borderId="29" xfId="0" applyFont="1" applyFill="1" applyBorder="1" applyProtection="1">
      <protection locked="0"/>
    </xf>
    <xf numFmtId="0" fontId="3" fillId="10" borderId="28" xfId="0" applyFont="1" applyFill="1" applyBorder="1" applyProtection="1">
      <protection locked="0"/>
    </xf>
    <xf numFmtId="2" fontId="3" fillId="4" borderId="17" xfId="1" applyNumberFormat="1" applyFill="1" applyBorder="1" applyAlignment="1">
      <alignment horizontal="center" vertical="center"/>
    </xf>
    <xf numFmtId="2" fontId="3" fillId="4" borderId="18" xfId="1" applyNumberFormat="1" applyFill="1" applyBorder="1" applyAlignment="1">
      <alignment horizontal="center" vertical="center"/>
    </xf>
    <xf numFmtId="2" fontId="3" fillId="4" borderId="19" xfId="1" applyNumberFormat="1" applyFill="1" applyBorder="1" applyAlignment="1">
      <alignment horizontal="center" vertical="center"/>
    </xf>
    <xf numFmtId="0" fontId="1" fillId="0" borderId="6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3" fillId="8" borderId="28" xfId="0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45" xfId="0" applyFont="1" applyBorder="1" applyAlignment="1">
      <alignment horizontal="center"/>
    </xf>
    <xf numFmtId="0" fontId="1" fillId="7" borderId="9" xfId="0" applyFont="1" applyFill="1" applyBorder="1"/>
    <xf numFmtId="0" fontId="1" fillId="7" borderId="4" xfId="0" applyFont="1" applyFill="1" applyBorder="1"/>
    <xf numFmtId="0" fontId="1" fillId="0" borderId="4" xfId="0" applyFont="1" applyBorder="1" applyAlignment="1" applyProtection="1">
      <alignment horizontal="center"/>
      <protection locked="0"/>
    </xf>
    <xf numFmtId="1" fontId="1" fillId="9" borderId="11" xfId="0" applyNumberFormat="1" applyFont="1" applyFill="1" applyBorder="1" applyAlignment="1">
      <alignment horizontal="center"/>
    </xf>
    <xf numFmtId="1" fontId="1" fillId="9" borderId="12" xfId="0" applyNumberFormat="1" applyFont="1" applyFill="1" applyBorder="1" applyAlignment="1">
      <alignment horizontal="center"/>
    </xf>
    <xf numFmtId="1" fontId="1" fillId="9" borderId="13" xfId="0" applyNumberFormat="1" applyFont="1" applyFill="1" applyBorder="1" applyAlignment="1">
      <alignment horizontal="center"/>
    </xf>
    <xf numFmtId="4" fontId="14" fillId="9" borderId="5" xfId="0" applyNumberFormat="1" applyFont="1" applyFill="1" applyBorder="1" applyAlignment="1" applyProtection="1">
      <alignment horizontal="center"/>
      <protection locked="0"/>
    </xf>
    <xf numFmtId="4" fontId="14" fillId="9" borderId="27" xfId="0" applyNumberFormat="1" applyFont="1" applyFill="1" applyBorder="1" applyAlignment="1" applyProtection="1">
      <alignment horizontal="center"/>
      <protection locked="0"/>
    </xf>
    <xf numFmtId="4" fontId="14" fillId="9" borderId="14" xfId="0" applyNumberFormat="1" applyFont="1" applyFill="1" applyBorder="1" applyAlignment="1" applyProtection="1">
      <alignment horizontal="center"/>
      <protection locked="0"/>
    </xf>
    <xf numFmtId="4" fontId="10" fillId="0" borderId="3" xfId="0" applyNumberFormat="1" applyFont="1" applyBorder="1" applyAlignment="1">
      <alignment horizontal="center"/>
    </xf>
    <xf numFmtId="4" fontId="14" fillId="9" borderId="20" xfId="0" applyNumberFormat="1" applyFont="1" applyFill="1" applyBorder="1" applyAlignment="1" applyProtection="1">
      <alignment horizontal="center"/>
      <protection locked="0"/>
    </xf>
    <xf numFmtId="4" fontId="14" fillId="9" borderId="1" xfId="0" applyNumberFormat="1" applyFont="1" applyFill="1" applyBorder="1" applyAlignment="1" applyProtection="1">
      <alignment horizontal="center"/>
      <protection locked="0"/>
    </xf>
    <xf numFmtId="4" fontId="14" fillId="9" borderId="21" xfId="0" applyNumberFormat="1" applyFont="1" applyFill="1" applyBorder="1" applyAlignment="1" applyProtection="1">
      <alignment horizontal="center"/>
      <protection locked="0"/>
    </xf>
    <xf numFmtId="4" fontId="10" fillId="0" borderId="9" xfId="0" applyNumberFormat="1" applyFont="1" applyBorder="1" applyAlignment="1">
      <alignment horizontal="center"/>
    </xf>
    <xf numFmtId="4" fontId="10" fillId="0" borderId="42" xfId="0" applyNumberFormat="1" applyFont="1" applyBorder="1" applyAlignment="1">
      <alignment horizontal="center"/>
    </xf>
    <xf numFmtId="4" fontId="10" fillId="0" borderId="28" xfId="0" applyNumberFormat="1" applyFont="1" applyBorder="1" applyAlignment="1">
      <alignment horizontal="center"/>
    </xf>
    <xf numFmtId="4" fontId="14" fillId="9" borderId="15" xfId="0" applyNumberFormat="1" applyFont="1" applyFill="1" applyBorder="1" applyAlignment="1" applyProtection="1">
      <alignment horizontal="center"/>
      <protection locked="0"/>
    </xf>
    <xf numFmtId="4" fontId="14" fillId="9" borderId="22" xfId="0" applyNumberFormat="1" applyFont="1" applyFill="1" applyBorder="1" applyAlignment="1" applyProtection="1">
      <alignment horizontal="center"/>
      <protection locked="0"/>
    </xf>
    <xf numFmtId="4" fontId="14" fillId="9" borderId="16" xfId="0" applyNumberFormat="1" applyFont="1" applyFill="1" applyBorder="1" applyAlignment="1" applyProtection="1">
      <alignment horizontal="center"/>
      <protection locked="0"/>
    </xf>
    <xf numFmtId="4" fontId="14" fillId="0" borderId="0" xfId="0" applyNumberFormat="1" applyFont="1" applyAlignment="1">
      <alignment horizontal="center"/>
    </xf>
    <xf numFmtId="4" fontId="11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4" fontId="18" fillId="13" borderId="11" xfId="0" applyNumberFormat="1" applyFont="1" applyFill="1" applyBorder="1" applyAlignment="1">
      <alignment horizontal="center"/>
    </xf>
    <xf numFmtId="4" fontId="18" fillId="13" borderId="12" xfId="0" applyNumberFormat="1" applyFont="1" applyFill="1" applyBorder="1" applyAlignment="1">
      <alignment horizontal="center"/>
    </xf>
    <xf numFmtId="4" fontId="18" fillId="13" borderId="13" xfId="0" applyNumberFormat="1" applyFont="1" applyFill="1" applyBorder="1" applyAlignment="1">
      <alignment horizontal="center"/>
    </xf>
    <xf numFmtId="4" fontId="17" fillId="13" borderId="11" xfId="0" applyNumberFormat="1" applyFont="1" applyFill="1" applyBorder="1" applyAlignment="1">
      <alignment horizontal="center"/>
    </xf>
    <xf numFmtId="4" fontId="17" fillId="13" borderId="12" xfId="0" applyNumberFormat="1" applyFont="1" applyFill="1" applyBorder="1" applyAlignment="1">
      <alignment horizontal="center"/>
    </xf>
    <xf numFmtId="4" fontId="17" fillId="13" borderId="13" xfId="0" applyNumberFormat="1" applyFont="1" applyFill="1" applyBorder="1" applyAlignment="1">
      <alignment horizontal="center"/>
    </xf>
    <xf numFmtId="4" fontId="15" fillId="13" borderId="38" xfId="0" applyNumberFormat="1" applyFont="1" applyFill="1" applyBorder="1" applyAlignment="1">
      <alignment horizontal="center"/>
    </xf>
    <xf numFmtId="0" fontId="19" fillId="0" borderId="0" xfId="0" applyFont="1"/>
    <xf numFmtId="0" fontId="11" fillId="0" borderId="46" xfId="0" applyFont="1" applyBorder="1" applyAlignment="1">
      <alignment horizontal="center"/>
    </xf>
    <xf numFmtId="0" fontId="1" fillId="0" borderId="28" xfId="0" applyFont="1" applyBorder="1" applyAlignment="1" applyProtection="1">
      <alignment horizontal="center"/>
      <protection locked="0"/>
    </xf>
    <xf numFmtId="0" fontId="5" fillId="0" borderId="0" xfId="1" applyFont="1" applyAlignment="1">
      <alignment horizontal="center"/>
    </xf>
    <xf numFmtId="2" fontId="1" fillId="3" borderId="12" xfId="1" applyNumberFormat="1" applyFont="1" applyFill="1" applyBorder="1" applyAlignment="1">
      <alignment horizontal="center" vertical="center"/>
    </xf>
    <xf numFmtId="2" fontId="1" fillId="3" borderId="13" xfId="1" applyNumberFormat="1" applyFont="1" applyFill="1" applyBorder="1" applyAlignment="1">
      <alignment horizontal="center" vertical="center"/>
    </xf>
    <xf numFmtId="2" fontId="1" fillId="3" borderId="35" xfId="1" applyNumberFormat="1" applyFont="1" applyFill="1" applyBorder="1" applyAlignment="1">
      <alignment horizontal="center" vertical="center"/>
    </xf>
    <xf numFmtId="2" fontId="1" fillId="0" borderId="0" xfId="1" applyNumberFormat="1" applyFont="1" applyAlignment="1">
      <alignment horizontal="center" vertical="center"/>
    </xf>
    <xf numFmtId="2" fontId="1" fillId="0" borderId="47" xfId="1" applyNumberFormat="1" applyFont="1" applyBorder="1" applyAlignment="1">
      <alignment horizontal="center" vertical="center"/>
    </xf>
    <xf numFmtId="2" fontId="1" fillId="3" borderId="37" xfId="1" applyNumberFormat="1" applyFont="1" applyFill="1" applyBorder="1" applyAlignment="1">
      <alignment horizontal="center" vertical="center"/>
    </xf>
    <xf numFmtId="2" fontId="1" fillId="3" borderId="39" xfId="1" applyNumberFormat="1" applyFont="1" applyFill="1" applyBorder="1" applyAlignment="1">
      <alignment horizontal="center" vertical="center"/>
    </xf>
    <xf numFmtId="4" fontId="18" fillId="13" borderId="38" xfId="0" applyNumberFormat="1" applyFont="1" applyFill="1" applyBorder="1" applyAlignment="1">
      <alignment horizontal="center"/>
    </xf>
    <xf numFmtId="0" fontId="20" fillId="0" borderId="0" xfId="0" applyFont="1"/>
    <xf numFmtId="0" fontId="1" fillId="0" borderId="0" xfId="0" applyFont="1" applyAlignment="1">
      <alignment horizontal="right"/>
    </xf>
    <xf numFmtId="0" fontId="3" fillId="9" borderId="5" xfId="0" applyFont="1" applyFill="1" applyBorder="1" applyAlignment="1" applyProtection="1">
      <alignment horizontal="center"/>
      <protection locked="0"/>
    </xf>
    <xf numFmtId="0" fontId="3" fillId="9" borderId="27" xfId="0" applyFont="1" applyFill="1" applyBorder="1" applyAlignment="1" applyProtection="1">
      <alignment horizontal="center"/>
      <protection locked="0"/>
    </xf>
    <xf numFmtId="0" fontId="3" fillId="9" borderId="14" xfId="0" applyFont="1" applyFill="1" applyBorder="1" applyAlignment="1" applyProtection="1">
      <alignment horizontal="center"/>
      <protection locked="0"/>
    </xf>
    <xf numFmtId="0" fontId="3" fillId="9" borderId="17" xfId="0" applyFont="1" applyFill="1" applyBorder="1" applyAlignment="1" applyProtection="1">
      <alignment horizontal="center"/>
      <protection locked="0"/>
    </xf>
    <xf numFmtId="0" fontId="3" fillId="9" borderId="18" xfId="0" applyFont="1" applyFill="1" applyBorder="1" applyAlignment="1" applyProtection="1">
      <alignment horizontal="center"/>
      <protection locked="0"/>
    </xf>
    <xf numFmtId="0" fontId="3" fillId="9" borderId="19" xfId="0" applyFont="1" applyFill="1" applyBorder="1" applyAlignment="1" applyProtection="1">
      <alignment horizontal="center"/>
      <protection locked="0"/>
    </xf>
    <xf numFmtId="0" fontId="3" fillId="9" borderId="23" xfId="0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0" fillId="0" borderId="0" xfId="0" applyNumberFormat="1"/>
    <xf numFmtId="4" fontId="14" fillId="9" borderId="11" xfId="0" applyNumberFormat="1" applyFont="1" applyFill="1" applyBorder="1" applyAlignment="1">
      <alignment horizontal="center"/>
    </xf>
    <xf numFmtId="4" fontId="14" fillId="9" borderId="12" xfId="0" applyNumberFormat="1" applyFont="1" applyFill="1" applyBorder="1" applyAlignment="1">
      <alignment horizontal="center"/>
    </xf>
    <xf numFmtId="4" fontId="10" fillId="0" borderId="33" xfId="0" applyNumberFormat="1" applyFont="1" applyBorder="1" applyAlignment="1">
      <alignment horizontal="center"/>
    </xf>
    <xf numFmtId="2" fontId="3" fillId="0" borderId="0" xfId="1" applyNumberFormat="1"/>
    <xf numFmtId="0" fontId="12" fillId="0" borderId="0" xfId="1" applyFont="1"/>
    <xf numFmtId="0" fontId="21" fillId="0" borderId="0" xfId="1" applyFont="1"/>
    <xf numFmtId="0" fontId="12" fillId="0" borderId="0" xfId="1" applyFont="1" applyAlignment="1">
      <alignment horizontal="center" vertical="center"/>
    </xf>
    <xf numFmtId="0" fontId="18" fillId="14" borderId="35" xfId="0" applyFont="1" applyFill="1" applyBorder="1" applyAlignment="1">
      <alignment horizontal="center"/>
    </xf>
    <xf numFmtId="0" fontId="18" fillId="14" borderId="36" xfId="0" applyFont="1" applyFill="1" applyBorder="1" applyAlignment="1">
      <alignment horizontal="center"/>
    </xf>
    <xf numFmtId="2" fontId="3" fillId="4" borderId="5" xfId="1" applyNumberFormat="1" applyFill="1" applyBorder="1" applyAlignment="1">
      <alignment horizontal="center" vertical="center"/>
    </xf>
    <xf numFmtId="2" fontId="3" fillId="4" borderId="27" xfId="1" applyNumberFormat="1" applyFill="1" applyBorder="1" applyAlignment="1">
      <alignment horizontal="center" vertical="center"/>
    </xf>
    <xf numFmtId="2" fontId="3" fillId="4" borderId="14" xfId="1" applyNumberFormat="1" applyFill="1" applyBorder="1" applyAlignment="1">
      <alignment horizontal="center" vertical="center"/>
    </xf>
    <xf numFmtId="2" fontId="3" fillId="4" borderId="23" xfId="1" applyNumberFormat="1" applyFill="1" applyBorder="1" applyAlignment="1">
      <alignment horizontal="center" vertical="center"/>
    </xf>
    <xf numFmtId="2" fontId="3" fillId="4" borderId="24" xfId="1" applyNumberFormat="1" applyFill="1" applyBorder="1" applyAlignment="1">
      <alignment horizontal="center" vertical="center"/>
    </xf>
    <xf numFmtId="2" fontId="3" fillId="4" borderId="25" xfId="1" applyNumberFormat="1" applyFill="1" applyBorder="1" applyAlignment="1">
      <alignment horizontal="center" vertical="center"/>
    </xf>
    <xf numFmtId="10" fontId="3" fillId="0" borderId="3" xfId="0" applyNumberFormat="1" applyFont="1" applyBorder="1" applyAlignment="1" applyProtection="1">
      <alignment horizontal="center"/>
      <protection locked="0"/>
    </xf>
    <xf numFmtId="10" fontId="3" fillId="0" borderId="9" xfId="0" applyNumberFormat="1" applyFont="1" applyBorder="1" applyAlignment="1" applyProtection="1">
      <alignment horizontal="center"/>
      <protection locked="0"/>
    </xf>
    <xf numFmtId="10" fontId="3" fillId="0" borderId="4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0" fontId="10" fillId="0" borderId="6" xfId="0" applyFont="1" applyBorder="1" applyAlignment="1">
      <alignment horizontal="center"/>
    </xf>
    <xf numFmtId="0" fontId="10" fillId="0" borderId="10" xfId="0" applyFont="1" applyBorder="1"/>
    <xf numFmtId="0" fontId="10" fillId="0" borderId="7" xfId="0" applyFont="1" applyBorder="1" applyAlignment="1">
      <alignment horizontal="center"/>
    </xf>
    <xf numFmtId="0" fontId="10" fillId="0" borderId="28" xfId="0" applyFont="1" applyBorder="1"/>
    <xf numFmtId="0" fontId="10" fillId="0" borderId="8" xfId="0" applyFont="1" applyBorder="1" applyAlignment="1">
      <alignment horizontal="center"/>
    </xf>
    <xf numFmtId="0" fontId="10" fillId="0" borderId="29" xfId="0" applyFont="1" applyBorder="1"/>
    <xf numFmtId="0" fontId="18" fillId="5" borderId="36" xfId="0" applyFont="1" applyFill="1" applyBorder="1" applyAlignment="1">
      <alignment horizontal="center"/>
    </xf>
    <xf numFmtId="0" fontId="18" fillId="0" borderId="36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3" fillId="0" borderId="3" xfId="1" applyNumberFormat="1" applyBorder="1" applyAlignment="1">
      <alignment horizontal="center" vertical="center"/>
    </xf>
    <xf numFmtId="49" fontId="3" fillId="0" borderId="9" xfId="1" applyNumberFormat="1" applyBorder="1" applyAlignment="1">
      <alignment horizontal="center" vertical="center"/>
    </xf>
    <xf numFmtId="49" fontId="3" fillId="0" borderId="4" xfId="1" applyNumberFormat="1" applyBorder="1" applyAlignment="1">
      <alignment horizontal="center" vertical="center"/>
    </xf>
    <xf numFmtId="164" fontId="7" fillId="2" borderId="11" xfId="1" applyNumberFormat="1" applyFont="1" applyFill="1" applyBorder="1" applyAlignment="1">
      <alignment horizontal="center" vertical="center"/>
    </xf>
    <xf numFmtId="164" fontId="7" fillId="2" borderId="12" xfId="1" applyNumberFormat="1" applyFont="1" applyFill="1" applyBorder="1" applyAlignment="1">
      <alignment horizontal="center" vertical="center"/>
    </xf>
    <xf numFmtId="164" fontId="1" fillId="2" borderId="12" xfId="1" applyNumberFormat="1" applyFont="1" applyFill="1" applyBorder="1" applyAlignment="1">
      <alignment horizontal="center" vertical="center"/>
    </xf>
    <xf numFmtId="164" fontId="1" fillId="2" borderId="13" xfId="1" applyNumberFormat="1" applyFont="1" applyFill="1" applyBorder="1" applyAlignment="1">
      <alignment horizontal="center" vertical="center"/>
    </xf>
    <xf numFmtId="0" fontId="5" fillId="2" borderId="33" xfId="1" applyFont="1" applyFill="1" applyBorder="1" applyAlignment="1">
      <alignment horizontal="center" vertical="center"/>
    </xf>
    <xf numFmtId="2" fontId="1" fillId="3" borderId="38" xfId="1" applyNumberFormat="1" applyFont="1" applyFill="1" applyBorder="1" applyAlignment="1">
      <alignment horizontal="center" vertical="center"/>
    </xf>
    <xf numFmtId="2" fontId="1" fillId="0" borderId="33" xfId="1" applyNumberFormat="1" applyFont="1" applyBorder="1" applyAlignment="1">
      <alignment horizontal="center" vertical="center"/>
    </xf>
    <xf numFmtId="2" fontId="1" fillId="4" borderId="11" xfId="1" applyNumberFormat="1" applyFont="1" applyFill="1" applyBorder="1" applyAlignment="1">
      <alignment horizontal="center" vertical="center"/>
    </xf>
    <xf numFmtId="2" fontId="1" fillId="4" borderId="12" xfId="1" applyNumberFormat="1" applyFont="1" applyFill="1" applyBorder="1" applyAlignment="1">
      <alignment horizontal="center" vertical="center"/>
    </xf>
    <xf numFmtId="2" fontId="1" fillId="4" borderId="13" xfId="1" applyNumberFormat="1" applyFont="1" applyFill="1" applyBorder="1" applyAlignment="1">
      <alignment horizontal="center" vertical="center"/>
    </xf>
    <xf numFmtId="2" fontId="1" fillId="0" borderId="38" xfId="1" applyNumberFormat="1" applyFont="1" applyBorder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1" fillId="7" borderId="26" xfId="0" applyFont="1" applyFill="1" applyBorder="1" applyAlignment="1">
      <alignment horizontal="center"/>
    </xf>
    <xf numFmtId="0" fontId="28" fillId="0" borderId="0" xfId="0" applyFont="1" applyAlignment="1">
      <alignment vertical="center" wrapText="1"/>
    </xf>
    <xf numFmtId="4" fontId="18" fillId="9" borderId="11" xfId="0" applyNumberFormat="1" applyFont="1" applyFill="1" applyBorder="1" applyAlignment="1">
      <alignment horizontal="center"/>
    </xf>
    <xf numFmtId="4" fontId="18" fillId="9" borderId="12" xfId="0" applyNumberFormat="1" applyFont="1" applyFill="1" applyBorder="1" applyAlignment="1">
      <alignment horizontal="center"/>
    </xf>
    <xf numFmtId="4" fontId="18" fillId="9" borderId="13" xfId="0" applyNumberFormat="1" applyFont="1" applyFill="1" applyBorder="1" applyAlignment="1">
      <alignment horizontal="center"/>
    </xf>
    <xf numFmtId="4" fontId="18" fillId="9" borderId="38" xfId="0" applyNumberFormat="1" applyFont="1" applyFill="1" applyBorder="1" applyAlignment="1">
      <alignment horizontal="center"/>
    </xf>
    <xf numFmtId="0" fontId="18" fillId="0" borderId="46" xfId="0" applyFont="1" applyBorder="1" applyAlignment="1">
      <alignment horizontal="center"/>
    </xf>
    <xf numFmtId="0" fontId="6" fillId="0" borderId="0" xfId="0" applyFont="1"/>
    <xf numFmtId="4" fontId="6" fillId="0" borderId="0" xfId="0" applyNumberFormat="1" applyFont="1"/>
    <xf numFmtId="0" fontId="15" fillId="5" borderId="36" xfId="0" applyFont="1" applyFill="1" applyBorder="1" applyAlignment="1">
      <alignment horizontal="center"/>
    </xf>
    <xf numFmtId="0" fontId="15" fillId="0" borderId="46" xfId="0" applyFont="1" applyBorder="1" applyAlignment="1">
      <alignment horizontal="center"/>
    </xf>
    <xf numFmtId="2" fontId="18" fillId="5" borderId="35" xfId="0" applyNumberFormat="1" applyFont="1" applyFill="1" applyBorder="1" applyAlignment="1">
      <alignment horizontal="left"/>
    </xf>
    <xf numFmtId="2" fontId="15" fillId="5" borderId="35" xfId="0" applyNumberFormat="1" applyFont="1" applyFill="1" applyBorder="1" applyAlignment="1">
      <alignment horizontal="left"/>
    </xf>
    <xf numFmtId="0" fontId="29" fillId="0" borderId="0" xfId="1" applyFont="1" applyAlignment="1">
      <alignment wrapText="1"/>
    </xf>
    <xf numFmtId="4" fontId="14" fillId="9" borderId="13" xfId="0" applyNumberFormat="1" applyFont="1" applyFill="1" applyBorder="1" applyAlignment="1">
      <alignment horizontal="center"/>
    </xf>
    <xf numFmtId="2" fontId="1" fillId="0" borderId="42" xfId="1" applyNumberFormat="1" applyFont="1" applyBorder="1" applyAlignment="1">
      <alignment horizontal="center" vertical="center"/>
    </xf>
    <xf numFmtId="2" fontId="1" fillId="0" borderId="28" xfId="1" applyNumberFormat="1" applyFont="1" applyBorder="1" applyAlignment="1">
      <alignment horizontal="center" vertical="center"/>
    </xf>
    <xf numFmtId="2" fontId="1" fillId="0" borderId="44" xfId="1" applyNumberFormat="1" applyFont="1" applyBorder="1" applyAlignment="1">
      <alignment horizontal="center" vertical="center"/>
    </xf>
    <xf numFmtId="2" fontId="1" fillId="0" borderId="29" xfId="1" applyNumberFormat="1" applyFont="1" applyBorder="1" applyAlignment="1">
      <alignment horizontal="center" vertical="center"/>
    </xf>
    <xf numFmtId="0" fontId="3" fillId="8" borderId="3" xfId="0" applyFont="1" applyFill="1" applyBorder="1" applyAlignment="1" applyProtection="1">
      <alignment horizontal="center"/>
      <protection locked="0"/>
    </xf>
    <xf numFmtId="0" fontId="3" fillId="8" borderId="9" xfId="0" applyFont="1" applyFill="1" applyBorder="1" applyAlignment="1" applyProtection="1">
      <alignment horizontal="center"/>
      <protection locked="0"/>
    </xf>
    <xf numFmtId="0" fontId="3" fillId="8" borderId="4" xfId="0" applyFont="1" applyFill="1" applyBorder="1" applyAlignment="1" applyProtection="1">
      <alignment horizontal="center"/>
      <protection locked="0"/>
    </xf>
    <xf numFmtId="0" fontId="3" fillId="8" borderId="29" xfId="0" applyFont="1" applyFill="1" applyBorder="1" applyAlignment="1" applyProtection="1">
      <alignment horizontal="center"/>
      <protection locked="0"/>
    </xf>
    <xf numFmtId="16" fontId="0" fillId="0" borderId="0" xfId="0" applyNumberFormat="1"/>
    <xf numFmtId="0" fontId="0" fillId="0" borderId="0" xfId="0" applyAlignment="1">
      <alignment horizontal="left" vertical="center"/>
    </xf>
    <xf numFmtId="0" fontId="3" fillId="9" borderId="50" xfId="0" applyFont="1" applyFill="1" applyBorder="1" applyAlignment="1" applyProtection="1">
      <alignment horizontal="center"/>
      <protection locked="0"/>
    </xf>
    <xf numFmtId="0" fontId="3" fillId="9" borderId="20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justify" vertical="center" wrapText="1"/>
    </xf>
    <xf numFmtId="0" fontId="30" fillId="0" borderId="0" xfId="0" applyFont="1" applyAlignment="1">
      <alignment horizontal="left" vertical="center" wrapText="1"/>
    </xf>
    <xf numFmtId="0" fontId="3" fillId="8" borderId="10" xfId="0" applyFont="1" applyFill="1" applyBorder="1" applyAlignment="1" applyProtection="1">
      <alignment horizontal="left"/>
      <protection locked="0"/>
    </xf>
    <xf numFmtId="0" fontId="0" fillId="0" borderId="46" xfId="0" applyBorder="1" applyAlignment="1">
      <alignment horizontal="left" wrapText="1"/>
    </xf>
    <xf numFmtId="0" fontId="1" fillId="7" borderId="35" xfId="0" applyFont="1" applyFill="1" applyBorder="1" applyAlignment="1">
      <alignment horizontal="center"/>
    </xf>
    <xf numFmtId="0" fontId="1" fillId="7" borderId="38" xfId="0" applyFont="1" applyFill="1" applyBorder="1" applyAlignment="1">
      <alignment horizontal="center"/>
    </xf>
    <xf numFmtId="0" fontId="1" fillId="7" borderId="36" xfId="0" applyFont="1" applyFill="1" applyBorder="1" applyAlignment="1">
      <alignment horizontal="center"/>
    </xf>
    <xf numFmtId="0" fontId="1" fillId="7" borderId="40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0" fontId="0" fillId="15" borderId="26" xfId="0" applyFill="1" applyBorder="1" applyAlignment="1">
      <alignment horizontal="center"/>
    </xf>
    <xf numFmtId="0" fontId="1" fillId="0" borderId="40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10" fontId="16" fillId="0" borderId="40" xfId="1" applyNumberFormat="1" applyFont="1" applyBorder="1" applyAlignment="1">
      <alignment horizontal="center" vertical="center"/>
    </xf>
    <xf numFmtId="10" fontId="16" fillId="0" borderId="34" xfId="1" applyNumberFormat="1" applyFont="1" applyBorder="1" applyAlignment="1">
      <alignment horizontal="center" vertical="center"/>
    </xf>
    <xf numFmtId="0" fontId="2" fillId="6" borderId="35" xfId="1" applyFont="1" applyFill="1" applyBorder="1" applyAlignment="1">
      <alignment horizontal="center"/>
    </xf>
    <xf numFmtId="0" fontId="2" fillId="6" borderId="36" xfId="1" applyFont="1" applyFill="1" applyBorder="1" applyAlignment="1">
      <alignment horizontal="center"/>
    </xf>
    <xf numFmtId="0" fontId="2" fillId="6" borderId="38" xfId="1" applyFont="1" applyFill="1" applyBorder="1" applyAlignment="1">
      <alignment horizontal="center"/>
    </xf>
    <xf numFmtId="2" fontId="2" fillId="6" borderId="35" xfId="1" applyNumberFormat="1" applyFont="1" applyFill="1" applyBorder="1" applyAlignment="1">
      <alignment horizontal="center" vertical="center"/>
    </xf>
    <xf numFmtId="2" fontId="3" fillId="0" borderId="36" xfId="1" applyNumberFormat="1" applyBorder="1" applyAlignment="1">
      <alignment horizontal="center" vertical="center"/>
    </xf>
    <xf numFmtId="2" fontId="3" fillId="0" borderId="38" xfId="1" applyNumberFormat="1" applyBorder="1" applyAlignment="1">
      <alignment horizontal="center" vertical="center"/>
    </xf>
    <xf numFmtId="0" fontId="9" fillId="0" borderId="30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9" fillId="0" borderId="31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3" xfId="0" applyFont="1" applyFill="1" applyBorder="1" applyAlignment="1">
      <alignment horizontal="center"/>
    </xf>
    <xf numFmtId="0" fontId="4" fillId="7" borderId="26" xfId="0" applyFont="1" applyFill="1" applyBorder="1" applyAlignment="1">
      <alignment horizontal="center"/>
    </xf>
    <xf numFmtId="0" fontId="9" fillId="0" borderId="32" xfId="0" applyFont="1" applyBorder="1" applyAlignment="1">
      <alignment horizontal="left"/>
    </xf>
    <xf numFmtId="0" fontId="9" fillId="0" borderId="29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23" fillId="0" borderId="40" xfId="1" applyFont="1" applyBorder="1" applyAlignment="1">
      <alignment horizontal="center" vertical="center"/>
    </xf>
    <xf numFmtId="0" fontId="23" fillId="0" borderId="41" xfId="1" applyFont="1" applyBorder="1" applyAlignment="1">
      <alignment horizontal="center" vertical="center"/>
    </xf>
    <xf numFmtId="0" fontId="23" fillId="0" borderId="34" xfId="1" applyFont="1" applyBorder="1" applyAlignment="1">
      <alignment horizontal="center" vertical="center"/>
    </xf>
    <xf numFmtId="0" fontId="23" fillId="0" borderId="48" xfId="1" applyFont="1" applyBorder="1" applyAlignment="1">
      <alignment horizontal="center" vertical="center"/>
    </xf>
    <xf numFmtId="0" fontId="23" fillId="0" borderId="47" xfId="1" applyFont="1" applyBorder="1" applyAlignment="1">
      <alignment horizontal="center" vertical="center"/>
    </xf>
    <xf numFmtId="0" fontId="23" fillId="0" borderId="49" xfId="1" applyFont="1" applyBorder="1" applyAlignment="1">
      <alignment horizontal="center" vertical="center"/>
    </xf>
    <xf numFmtId="10" fontId="5" fillId="10" borderId="0" xfId="1" applyNumberFormat="1" applyFont="1" applyFill="1" applyAlignment="1">
      <alignment horizontal="center" vertical="center"/>
    </xf>
    <xf numFmtId="2" fontId="18" fillId="14" borderId="35" xfId="0" applyNumberFormat="1" applyFont="1" applyFill="1" applyBorder="1" applyAlignment="1">
      <alignment horizontal="center"/>
    </xf>
    <xf numFmtId="0" fontId="18" fillId="14" borderId="36" xfId="0" applyFont="1" applyFill="1" applyBorder="1" applyAlignment="1">
      <alignment horizontal="center"/>
    </xf>
    <xf numFmtId="0" fontId="18" fillId="14" borderId="38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45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5" fillId="14" borderId="35" xfId="0" applyFont="1" applyFill="1" applyBorder="1" applyAlignment="1">
      <alignment horizontal="center"/>
    </xf>
    <xf numFmtId="0" fontId="5" fillId="14" borderId="36" xfId="0" applyFont="1" applyFill="1" applyBorder="1" applyAlignment="1">
      <alignment horizontal="center"/>
    </xf>
    <xf numFmtId="0" fontId="5" fillId="14" borderId="38" xfId="0" applyFont="1" applyFill="1" applyBorder="1" applyAlignment="1">
      <alignment horizontal="center"/>
    </xf>
    <xf numFmtId="0" fontId="18" fillId="14" borderId="35" xfId="0" applyFont="1" applyFill="1" applyBorder="1" applyAlignment="1">
      <alignment horizontal="center"/>
    </xf>
    <xf numFmtId="0" fontId="27" fillId="0" borderId="0" xfId="0" applyFont="1" applyAlignment="1">
      <alignment horizontal="center" vertical="center" wrapText="1"/>
    </xf>
    <xf numFmtId="0" fontId="5" fillId="14" borderId="35" xfId="0" applyFont="1" applyFill="1" applyBorder="1" applyAlignment="1">
      <alignment horizontal="left"/>
    </xf>
    <xf numFmtId="0" fontId="5" fillId="14" borderId="36" xfId="0" applyFont="1" applyFill="1" applyBorder="1" applyAlignment="1">
      <alignment horizontal="left"/>
    </xf>
    <xf numFmtId="0" fontId="5" fillId="14" borderId="38" xfId="0" applyFont="1" applyFill="1" applyBorder="1" applyAlignment="1">
      <alignment horizontal="left"/>
    </xf>
    <xf numFmtId="0" fontId="9" fillId="0" borderId="31" xfId="0" applyFont="1" applyBorder="1"/>
    <xf numFmtId="0" fontId="9" fillId="0" borderId="28" xfId="0" applyFont="1" applyBorder="1"/>
    <xf numFmtId="0" fontId="1" fillId="0" borderId="46" xfId="0" applyFont="1" applyBorder="1" applyAlignment="1">
      <alignment horizontal="left" wrapText="1"/>
    </xf>
    <xf numFmtId="0" fontId="1" fillId="0" borderId="0" xfId="0" applyFont="1" applyBorder="1" applyAlignment="1">
      <alignment horizontal="left" wrapText="1"/>
    </xf>
  </cellXfs>
  <cellStyles count="2">
    <cellStyle name="Normal" xfId="0" builtinId="0"/>
    <cellStyle name="Normal 2" xfId="1" xr:uid="{00000000-0005-0000-0000-000001000000}"/>
  </cellStyles>
  <dxfs count="191"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FFFF99"/>
      <color rgb="FFCCC0DA"/>
      <color rgb="FFBFBFBF"/>
      <color rgb="FFFF3300"/>
      <color rgb="FFFF6600"/>
      <color rgb="FFFF0000"/>
      <color rgb="FFFFFF66"/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N60"/>
  <sheetViews>
    <sheetView showGridLines="0" tabSelected="1" zoomScale="115" zoomScaleNormal="115" workbookViewId="0"/>
  </sheetViews>
  <sheetFormatPr defaultColWidth="8.88671875" defaultRowHeight="13.2" x14ac:dyDescent="0.25"/>
  <cols>
    <col min="1" max="1" width="5.6640625" customWidth="1"/>
    <col min="2" max="2" width="26.33203125" customWidth="1"/>
    <col min="3" max="3" width="46.33203125" customWidth="1"/>
    <col min="4" max="4" width="31.44140625" customWidth="1"/>
    <col min="5" max="5" width="3.33203125" bestFit="1" customWidth="1"/>
    <col min="6" max="6" width="7.5546875" customWidth="1"/>
    <col min="10" max="10" width="4.6640625" customWidth="1"/>
    <col min="12" max="12" width="3.109375" customWidth="1"/>
    <col min="13" max="13" width="8.44140625" customWidth="1"/>
    <col min="14" max="14" width="74.33203125" customWidth="1"/>
  </cols>
  <sheetData>
    <row r="1" spans="1:14" ht="13.8" thickBot="1" x14ac:dyDescent="0.3"/>
    <row r="2" spans="1:14" ht="15" customHeight="1" x14ac:dyDescent="0.25">
      <c r="B2" s="9" t="s">
        <v>25</v>
      </c>
      <c r="C2" s="202"/>
      <c r="L2" s="110" t="s">
        <v>50</v>
      </c>
      <c r="M2" s="3" t="s">
        <v>51</v>
      </c>
    </row>
    <row r="3" spans="1:14" ht="15" customHeight="1" x14ac:dyDescent="0.25">
      <c r="B3" s="69" t="s">
        <v>46</v>
      </c>
      <c r="C3" s="63"/>
      <c r="M3" s="111" t="s">
        <v>20</v>
      </c>
      <c r="N3" s="3" t="s">
        <v>52</v>
      </c>
    </row>
    <row r="4" spans="1:14" ht="15" customHeight="1" x14ac:dyDescent="0.25">
      <c r="B4" s="69" t="s">
        <v>27</v>
      </c>
      <c r="C4" s="63"/>
      <c r="M4" s="111" t="s">
        <v>21</v>
      </c>
      <c r="N4" s="3" t="s">
        <v>71</v>
      </c>
    </row>
    <row r="5" spans="1:14" ht="15" customHeight="1" x14ac:dyDescent="0.25">
      <c r="B5" s="69" t="s">
        <v>28</v>
      </c>
      <c r="C5" s="100" t="s">
        <v>55</v>
      </c>
      <c r="M5" s="111" t="s">
        <v>72</v>
      </c>
      <c r="N5" s="3" t="s">
        <v>70</v>
      </c>
    </row>
    <row r="6" spans="1:14" ht="15" customHeight="1" thickBot="1" x14ac:dyDescent="0.3">
      <c r="B6" s="70" t="s">
        <v>26</v>
      </c>
      <c r="C6" s="71">
        <v>2026</v>
      </c>
    </row>
    <row r="7" spans="1:14" ht="15" customHeight="1" thickBot="1" x14ac:dyDescent="0.3">
      <c r="B7" s="1"/>
      <c r="C7" s="4"/>
      <c r="L7" s="110" t="s">
        <v>50</v>
      </c>
      <c r="M7" s="31"/>
      <c r="N7" s="3" t="s">
        <v>73</v>
      </c>
    </row>
    <row r="8" spans="1:14" ht="13.8" thickBot="1" x14ac:dyDescent="0.3">
      <c r="B8" s="204" t="s">
        <v>47</v>
      </c>
      <c r="C8" s="206"/>
      <c r="D8" s="53" t="s">
        <v>57</v>
      </c>
    </row>
    <row r="9" spans="1:14" x14ac:dyDescent="0.25">
      <c r="A9" s="11">
        <v>1</v>
      </c>
      <c r="B9" s="68" t="str">
        <f>CONCATENATE("PROJECT ",A9)</f>
        <v>PROJECT 1</v>
      </c>
      <c r="C9" s="191"/>
      <c r="D9" s="17"/>
      <c r="E9" s="110" t="s">
        <v>50</v>
      </c>
      <c r="F9" s="3" t="s">
        <v>64</v>
      </c>
      <c r="L9" s="110" t="s">
        <v>50</v>
      </c>
      <c r="M9" s="209"/>
      <c r="N9" s="203" t="s">
        <v>63</v>
      </c>
    </row>
    <row r="10" spans="1:14" ht="13.8" thickBot="1" x14ac:dyDescent="0.3">
      <c r="A10" s="12">
        <v>2</v>
      </c>
      <c r="B10" s="15" t="str">
        <f>CONCATENATE("PROJECT ",A10)</f>
        <v>PROJECT 2</v>
      </c>
      <c r="C10" s="192"/>
      <c r="D10" s="63"/>
      <c r="F10" s="1" t="s">
        <v>74</v>
      </c>
      <c r="M10" s="210"/>
      <c r="N10" s="203"/>
    </row>
    <row r="11" spans="1:14" x14ac:dyDescent="0.25">
      <c r="A11" s="12">
        <v>3</v>
      </c>
      <c r="B11" s="15" t="str">
        <f t="shared" ref="B11:B15" si="0">CONCATENATE("PROJECT ",A11)</f>
        <v>PROJECT 3</v>
      </c>
      <c r="C11" s="192"/>
      <c r="D11" s="63"/>
      <c r="F11" s="3" t="s">
        <v>75</v>
      </c>
    </row>
    <row r="12" spans="1:14" x14ac:dyDescent="0.25">
      <c r="A12" s="12">
        <v>4</v>
      </c>
      <c r="B12" s="15" t="str">
        <f t="shared" si="0"/>
        <v>PROJECT 4</v>
      </c>
      <c r="C12" s="192"/>
      <c r="D12" s="63"/>
      <c r="F12" s="1" t="s">
        <v>54</v>
      </c>
      <c r="L12" s="110" t="s">
        <v>50</v>
      </c>
      <c r="M12" s="3" t="s">
        <v>22</v>
      </c>
    </row>
    <row r="13" spans="1:14" x14ac:dyDescent="0.25">
      <c r="A13" s="12">
        <v>5</v>
      </c>
      <c r="B13" s="15" t="str">
        <f t="shared" si="0"/>
        <v>PROJECT 5</v>
      </c>
      <c r="C13" s="192"/>
      <c r="D13" s="63"/>
    </row>
    <row r="14" spans="1:14" x14ac:dyDescent="0.25">
      <c r="A14" s="12">
        <v>6</v>
      </c>
      <c r="B14" s="15" t="str">
        <f t="shared" si="0"/>
        <v>PROJECT 6</v>
      </c>
      <c r="C14" s="192"/>
      <c r="D14" s="63"/>
      <c r="L14" s="110" t="s">
        <v>50</v>
      </c>
      <c r="M14" s="3" t="s">
        <v>93</v>
      </c>
    </row>
    <row r="15" spans="1:14" ht="13.8" thickBot="1" x14ac:dyDescent="0.3">
      <c r="A15" s="13">
        <v>7</v>
      </c>
      <c r="B15" s="16" t="str">
        <f t="shared" si="0"/>
        <v>PROJECT 7</v>
      </c>
      <c r="C15" s="193"/>
      <c r="D15" s="194"/>
    </row>
    <row r="16" spans="1:14" ht="13.8" thickBot="1" x14ac:dyDescent="0.3">
      <c r="B16" s="1"/>
      <c r="C16" s="4"/>
      <c r="L16" s="110" t="s">
        <v>50</v>
      </c>
      <c r="M16" s="3" t="s">
        <v>76</v>
      </c>
    </row>
    <row r="17" spans="1:13" ht="13.8" thickBot="1" x14ac:dyDescent="0.3">
      <c r="B17" s="207" t="s">
        <v>1</v>
      </c>
      <c r="C17" s="208"/>
      <c r="D17" s="53" t="s">
        <v>57</v>
      </c>
    </row>
    <row r="18" spans="1:13" x14ac:dyDescent="0.25">
      <c r="A18" s="11">
        <v>1</v>
      </c>
      <c r="B18" s="14" t="str">
        <f>CONCATENATE("PROJECT ",A18)</f>
        <v>PROJECT 1</v>
      </c>
      <c r="C18" s="191"/>
      <c r="D18" s="17"/>
      <c r="E18" s="110" t="s">
        <v>50</v>
      </c>
      <c r="F18" s="3" t="s">
        <v>65</v>
      </c>
      <c r="L18" s="110" t="s">
        <v>50</v>
      </c>
      <c r="M18" s="3" t="s">
        <v>77</v>
      </c>
    </row>
    <row r="19" spans="1:13" x14ac:dyDescent="0.25">
      <c r="A19" s="12">
        <v>2</v>
      </c>
      <c r="B19" s="15" t="str">
        <f t="shared" ref="B19:B24" si="1">CONCATENATE("PROJECT ",A19)</f>
        <v>PROJECT 2</v>
      </c>
      <c r="C19" s="192"/>
      <c r="D19" s="63"/>
      <c r="E19" s="3"/>
      <c r="F19" s="1" t="s">
        <v>67</v>
      </c>
    </row>
    <row r="20" spans="1:13" x14ac:dyDescent="0.25">
      <c r="A20" s="12">
        <v>3</v>
      </c>
      <c r="B20" s="15" t="str">
        <f t="shared" si="1"/>
        <v>PROJECT 3</v>
      </c>
      <c r="C20" s="192"/>
      <c r="D20" s="63"/>
      <c r="E20" s="32"/>
      <c r="L20" s="110" t="s">
        <v>50</v>
      </c>
      <c r="M20" s="3" t="s">
        <v>78</v>
      </c>
    </row>
    <row r="21" spans="1:13" x14ac:dyDescent="0.25">
      <c r="A21" s="12">
        <v>4</v>
      </c>
      <c r="B21" s="15" t="str">
        <f t="shared" si="1"/>
        <v>PROJECT 4</v>
      </c>
      <c r="C21" s="192"/>
      <c r="D21" s="63"/>
    </row>
    <row r="22" spans="1:13" x14ac:dyDescent="0.25">
      <c r="A22" s="12">
        <v>5</v>
      </c>
      <c r="B22" s="15" t="str">
        <f t="shared" si="1"/>
        <v>PROJECT 5</v>
      </c>
      <c r="C22" s="192"/>
      <c r="D22" s="63"/>
      <c r="F22" s="3"/>
    </row>
    <row r="23" spans="1:13" x14ac:dyDescent="0.25">
      <c r="A23" s="12">
        <v>6</v>
      </c>
      <c r="B23" s="15" t="str">
        <f t="shared" si="1"/>
        <v>PROJECT 6</v>
      </c>
      <c r="C23" s="192"/>
      <c r="D23" s="63"/>
    </row>
    <row r="24" spans="1:13" ht="13.8" thickBot="1" x14ac:dyDescent="0.3">
      <c r="A24" s="13">
        <v>7</v>
      </c>
      <c r="B24" s="16" t="str">
        <f t="shared" si="1"/>
        <v>PROJECT 7</v>
      </c>
      <c r="C24" s="193"/>
      <c r="D24" s="194"/>
      <c r="E24" s="3"/>
    </row>
    <row r="25" spans="1:13" ht="13.8" thickBot="1" x14ac:dyDescent="0.3">
      <c r="A25" s="18"/>
      <c r="B25" s="2"/>
      <c r="C25" s="40"/>
      <c r="D25" s="41"/>
    </row>
    <row r="26" spans="1:13" ht="13.8" thickBot="1" x14ac:dyDescent="0.3">
      <c r="A26" s="18"/>
      <c r="B26" s="204" t="s">
        <v>48</v>
      </c>
      <c r="C26" s="205"/>
      <c r="D26" s="53" t="s">
        <v>57</v>
      </c>
    </row>
    <row r="27" spans="1:13" x14ac:dyDescent="0.25">
      <c r="A27" s="11">
        <v>1</v>
      </c>
      <c r="B27" s="68" t="str">
        <f>CONCATENATE("PROJECT ",A27)</f>
        <v>PROJECT 1</v>
      </c>
      <c r="C27" s="191"/>
      <c r="D27" s="17"/>
      <c r="E27" s="110" t="s">
        <v>50</v>
      </c>
      <c r="F27" s="3" t="s">
        <v>66</v>
      </c>
    </row>
    <row r="28" spans="1:13" x14ac:dyDescent="0.25">
      <c r="A28" s="12">
        <v>2</v>
      </c>
      <c r="B28" s="15" t="str">
        <f t="shared" ref="B28:B33" si="2">CONCATENATE("PROJECT ",A28)</f>
        <v>PROJECT 2</v>
      </c>
      <c r="C28" s="192"/>
      <c r="D28" s="63"/>
      <c r="E28" s="3"/>
      <c r="F28" s="1" t="s">
        <v>68</v>
      </c>
    </row>
    <row r="29" spans="1:13" x14ac:dyDescent="0.25">
      <c r="A29" s="12">
        <v>3</v>
      </c>
      <c r="B29" s="15" t="str">
        <f t="shared" si="2"/>
        <v>PROJECT 3</v>
      </c>
      <c r="C29" s="192"/>
      <c r="D29" s="63"/>
    </row>
    <row r="30" spans="1:13" x14ac:dyDescent="0.25">
      <c r="A30" s="12">
        <v>4</v>
      </c>
      <c r="B30" s="15" t="str">
        <f t="shared" si="2"/>
        <v>PROJECT 4</v>
      </c>
      <c r="C30" s="192"/>
      <c r="D30" s="63"/>
    </row>
    <row r="31" spans="1:13" x14ac:dyDescent="0.25">
      <c r="A31" s="12">
        <v>5</v>
      </c>
      <c r="B31" s="15" t="str">
        <f t="shared" si="2"/>
        <v>PROJECT 5</v>
      </c>
      <c r="C31" s="192"/>
      <c r="D31" s="63"/>
    </row>
    <row r="32" spans="1:13" x14ac:dyDescent="0.25">
      <c r="A32" s="12">
        <v>6</v>
      </c>
      <c r="B32" s="15" t="str">
        <f t="shared" si="2"/>
        <v>PROJECT 6</v>
      </c>
      <c r="C32" s="192"/>
      <c r="D32" s="63"/>
    </row>
    <row r="33" spans="1:4" ht="13.8" thickBot="1" x14ac:dyDescent="0.3">
      <c r="A33" s="13">
        <v>7</v>
      </c>
      <c r="B33" s="16" t="str">
        <f t="shared" si="2"/>
        <v>PROJECT 7</v>
      </c>
      <c r="C33" s="193"/>
      <c r="D33" s="194"/>
    </row>
    <row r="36" spans="1:4" ht="13.8" thickBot="1" x14ac:dyDescent="0.3"/>
    <row r="37" spans="1:4" ht="13.8" thickBot="1" x14ac:dyDescent="0.3">
      <c r="B37" s="204" t="s">
        <v>23</v>
      </c>
      <c r="C37" s="205"/>
      <c r="D37" s="33" t="s">
        <v>24</v>
      </c>
    </row>
    <row r="38" spans="1:4" x14ac:dyDescent="0.25">
      <c r="A38" s="64">
        <v>1</v>
      </c>
      <c r="B38" s="61" t="s">
        <v>32</v>
      </c>
      <c r="C38" s="141">
        <v>0.3</v>
      </c>
      <c r="D38" s="55"/>
    </row>
    <row r="39" spans="1:4" x14ac:dyDescent="0.25">
      <c r="A39" s="65">
        <v>2</v>
      </c>
      <c r="B39" s="67" t="s">
        <v>31</v>
      </c>
      <c r="C39" s="142">
        <v>0.6</v>
      </c>
      <c r="D39" s="57"/>
    </row>
    <row r="40" spans="1:4" ht="13.8" thickBot="1" x14ac:dyDescent="0.3">
      <c r="A40" s="66">
        <v>3</v>
      </c>
      <c r="B40" s="62" t="s">
        <v>33</v>
      </c>
      <c r="C40" s="143">
        <v>1</v>
      </c>
      <c r="D40" s="56"/>
    </row>
    <row r="49" spans="3:3" ht="14.4" hidden="1" x14ac:dyDescent="0.25">
      <c r="C49" s="201" t="s">
        <v>80</v>
      </c>
    </row>
    <row r="50" spans="3:3" ht="14.4" hidden="1" x14ac:dyDescent="0.25">
      <c r="C50" s="200" t="s">
        <v>81</v>
      </c>
    </row>
    <row r="51" spans="3:3" ht="28.8" hidden="1" x14ac:dyDescent="0.25">
      <c r="C51" s="200" t="s">
        <v>82</v>
      </c>
    </row>
    <row r="52" spans="3:3" ht="28.8" hidden="1" x14ac:dyDescent="0.25">
      <c r="C52" s="200" t="s">
        <v>83</v>
      </c>
    </row>
    <row r="53" spans="3:3" ht="14.4" hidden="1" x14ac:dyDescent="0.25">
      <c r="C53" s="200" t="s">
        <v>84</v>
      </c>
    </row>
    <row r="54" spans="3:3" ht="28.8" hidden="1" x14ac:dyDescent="0.25">
      <c r="C54" s="200" t="s">
        <v>85</v>
      </c>
    </row>
    <row r="55" spans="3:3" ht="28.8" hidden="1" x14ac:dyDescent="0.25">
      <c r="C55" s="200" t="s">
        <v>86</v>
      </c>
    </row>
    <row r="56" spans="3:3" ht="14.4" hidden="1" x14ac:dyDescent="0.25">
      <c r="C56" s="201" t="s">
        <v>87</v>
      </c>
    </row>
    <row r="57" spans="3:3" ht="28.8" hidden="1" x14ac:dyDescent="0.25">
      <c r="C57" s="201" t="s">
        <v>88</v>
      </c>
    </row>
    <row r="58" spans="3:3" ht="14.4" hidden="1" x14ac:dyDescent="0.25">
      <c r="C58" s="200" t="s">
        <v>89</v>
      </c>
    </row>
    <row r="59" spans="3:3" ht="14.4" hidden="1" x14ac:dyDescent="0.25">
      <c r="C59" s="200" t="s">
        <v>90</v>
      </c>
    </row>
    <row r="60" spans="3:3" ht="14.4" hidden="1" x14ac:dyDescent="0.25">
      <c r="C60" s="200" t="s">
        <v>91</v>
      </c>
    </row>
  </sheetData>
  <mergeCells count="6">
    <mergeCell ref="N9:N10"/>
    <mergeCell ref="B37:C37"/>
    <mergeCell ref="B8:C8"/>
    <mergeCell ref="B17:C17"/>
    <mergeCell ref="B26:C26"/>
    <mergeCell ref="M9:M10"/>
  </mergeCells>
  <phoneticPr fontId="8" type="noConversion"/>
  <dataValidations count="5">
    <dataValidation type="custom" allowBlank="1" showInputMessage="1" showErrorMessage="1" errorTitle="Warning" error="Only English characters are allowed!" promptTitle="English" prompt="Please use only English Characters" sqref="D16:D17 D25:D26" xr:uid="{61B0B3B5-4C67-4303-BEB7-3B97242AA931}">
      <formula1>ISNUMBER(SUMPRODUCT(SEARCH(MID(D16,ROW(INDIRECT("1:"&amp;LEN(D16))),1),"'`-abcdefghijklmnopqrstuvwxyzABCDEFGHIJKLMNOPQRSTUVWXYZ")))</formula1>
    </dataValidation>
    <dataValidation type="list" allowBlank="1" showInputMessage="1" showErrorMessage="1" sqref="C2" xr:uid="{9BE5C156-05BC-4456-915A-A7740F9F63C9}">
      <formula1>$C$49:$C$60</formula1>
    </dataValidation>
    <dataValidation type="custom" allowBlank="1" showInputMessage="1" showErrorMessage="1" errorTitle="Warning!" error="Only English characters are allowed!" promptTitle="English" prompt="Please use only English Characters" sqref="C9:C15 C18:C24 C27:C33" xr:uid="{EDA8224A-AC42-48D0-A151-6134F2AFDBBC}">
      <formula1>ISNUMBER(SUMPRODUCT(SEARCH(MID(C9,ROW(INDIRECT("1:"&amp;LEN(C9))),1),"'`-abcdefghijklmnopqrstuvwxyz1234567890-ABCDEFGHIJKLMNOPQRSTUVW.XYZ() ")))</formula1>
    </dataValidation>
    <dataValidation type="custom" allowBlank="1" showInputMessage="1" showErrorMessage="1" errorTitle="Warning!" error="Only English characters are allowed!" promptTitle="English" prompt="Please use only English Characters" sqref="C3:C4" xr:uid="{2411D0B7-E380-43E4-B370-109226DED5CD}">
      <formula1>ISNUMBER(SUMPRODUCT(SEARCH(MID(C3,ROW(INDIRECT("1:"&amp;LEN(C3))),1),"'`-abcdefghijklmnopqrstuvwxyzABCDEFGHIJKLMNOPQRSTUVW.XYZ ")))</formula1>
    </dataValidation>
    <dataValidation type="custom" allowBlank="1" showInputMessage="1" showErrorMessage="1" errorTitle="Warning!" error="Only English characters are allowed!" promptTitle="English" prompt="Please use only English Characters" sqref="D9:D15 D18:D24 D27:D33" xr:uid="{C70CFED7-AF72-4AE6-96FD-8B53E31D5B83}">
      <formula1>ISNUMBER(SUMPRODUCT(SEARCH(MID(D9,ROW(INDIRECT("1:"&amp;LEN(D9))),1),"'`-abcdefghijklmnopqrstuvwxyzABCDEFGHIJKLMNOPQRSTU.VWXYZ ")))</formula1>
    </dataValidation>
  </dataValidations>
  <pageMargins left="0.70866141732283472" right="0.70866141732283472" top="0.74803149606299213" bottom="0.74803149606299213" header="0.31496062992125984" footer="0.31496062992125984"/>
  <pageSetup paperSize="9" scale="3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64" t="str">
        <f>Παράμετροι!B4</f>
        <v>NAME OF THE PERSON</v>
      </c>
      <c r="C5" s="265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Holidays'!B10</f>
        <v>JULY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W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F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M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W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F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M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W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F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M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W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F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M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W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F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1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0</v>
      </c>
      <c r="G10" s="73">
        <f>IF(G9="",0,
IF(OR(INDEX('Public Holidays'!G4:G15, MATCH($B$8, 'Public Holidays'!$B4:$B15, 0))="X",),0,IF(AND(G9&lt;&gt;"S",G9&lt;&gt;""),1,0)))</f>
        <v>0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0</v>
      </c>
      <c r="N10" s="73">
        <f>IF(N9="",0,
IF(OR(INDEX('Public Holidays'!N4:N15, MATCH($B$8, 'Public Holidays'!$B4:$B15, 0))="X",),0,IF(AND(N9&lt;&gt;"S",N9&lt;&gt;""),1,0)))</f>
        <v>0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0</v>
      </c>
      <c r="U10" s="73">
        <f>IF(U9="",0,
IF(OR(INDEX('Public Holidays'!U4:U15, MATCH($B$8, 'Public Holidays'!$B4:$B15, 0))="X",),0,IF(AND(U9&lt;&gt;"S",U9&lt;&gt;""),1,0)))</f>
        <v>0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0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1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0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0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05" priority="4">
      <formula>CELL("protect", INDIRECT(ADDRESS(ROW(),COLUMN())))=2</formula>
    </cfRule>
  </conditionalFormatting>
  <conditionalFormatting sqref="C12:AG18 C22:AG28 C32:AG38">
    <cfRule type="expression" dxfId="104" priority="18">
      <formula>C$10=0</formula>
    </cfRule>
    <cfRule type="expression" dxfId="103" priority="19">
      <formula>C$10&lt;&gt;0</formula>
    </cfRule>
  </conditionalFormatting>
  <conditionalFormatting sqref="C19:AG19">
    <cfRule type="expression" dxfId="102" priority="20">
      <formula>C$19&gt;8</formula>
    </cfRule>
  </conditionalFormatting>
  <conditionalFormatting sqref="C29:AG29">
    <cfRule type="expression" dxfId="101" priority="13">
      <formula>C$29&gt;8</formula>
    </cfRule>
  </conditionalFormatting>
  <conditionalFormatting sqref="C39:AG39">
    <cfRule type="expression" dxfId="100" priority="17">
      <formula>C$39&gt;8</formula>
    </cfRule>
  </conditionalFormatting>
  <conditionalFormatting sqref="C42:AG42">
    <cfRule type="expression" dxfId="99" priority="16">
      <formula>C$42&gt;12</formula>
    </cfRule>
  </conditionalFormatting>
  <conditionalFormatting sqref="C47:AG47">
    <cfRule type="expression" dxfId="98" priority="15">
      <formula>C$47&gt;12</formula>
    </cfRule>
  </conditionalFormatting>
  <conditionalFormatting sqref="D5:I5">
    <cfRule type="expression" dxfId="95" priority="8">
      <formula>D5=""</formula>
    </cfRule>
  </conditionalFormatting>
  <conditionalFormatting sqref="L3">
    <cfRule type="expression" dxfId="93" priority="12">
      <formula>SUMPRODUCT((C10:AG10=0)*(C12:AG39&gt;0))&gt;0</formula>
    </cfRule>
  </conditionalFormatting>
  <conditionalFormatting sqref="L5">
    <cfRule type="expression" dxfId="92" priority="11">
      <formula>COUNTIF(C42:AG42,"&gt;12")&gt;0</formula>
    </cfRule>
  </conditionalFormatting>
  <conditionalFormatting sqref="D3">
    <cfRule type="expression" dxfId="16" priority="2">
      <formula>D3=""</formula>
    </cfRule>
  </conditionalFormatting>
  <conditionalFormatting sqref="L1">
    <cfRule type="expression" dxfId="5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A5C183B8-49D1-488E-ACFF-F4CA003DE419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" operator="lessThan" id="{40BD834D-5400-4B98-8FBA-07B1C8A89DC4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Holidays'!B11</f>
        <v>AUGUST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S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M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T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W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F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S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M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T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W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F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S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M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T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W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F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S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M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T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W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F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S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M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0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0</v>
      </c>
      <c r="K10" s="73">
        <f>IF(K9="",0,
IF(OR(INDEX('Public Holidays'!K4:K15, MATCH($B$8, 'Public Holidays'!$B4:$B15, 0))="X",),0,IF(AND(K9&lt;&gt;"S",K9&lt;&gt;""),1,0)))</f>
        <v>0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0</v>
      </c>
      <c r="R10" s="73">
        <f>IF(R9="",0,
IF(OR(INDEX('Public Holidays'!R4:R15, MATCH($B$8, 'Public Holidays'!$B4:$B15, 0))="X",),0,IF(AND(R9&lt;&gt;"S",R9&lt;&gt;""),1,0)))</f>
        <v>0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0</v>
      </c>
      <c r="Y10" s="73">
        <f>IF(Y9="",0,
IF(OR(INDEX('Public Holidays'!Y4:Y15, MATCH($B$8, 'Public Holidays'!$B4:$B15, 0))="X",),0,IF(AND(Y9&lt;&gt;"S",Y9&lt;&gt;""),1,0)))</f>
        <v>0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0</v>
      </c>
      <c r="AF10" s="73">
        <f>IF(AF9="",0,
IF(OR(INDEX('Public Holidays'!AF4:AF15, MATCH($B$8, 'Public Holidays'!$B4:$B15, 0))="X",),0,IF(AND(AF9&lt;&gt;"S",AF9&lt;&gt;""),1,0)))</f>
        <v>0</v>
      </c>
      <c r="AG10" s="74">
        <f>IF(AG9="",0,
IF(OR(INDEX('Public Holidays'!AG4:AG15, MATCH($B$8, 'Public Holidays'!$B4:$B15, 0))="X",),0,IF(AND(AG9&lt;&gt;"S",AG9&lt;&gt;""),1,0)))</f>
        <v>1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0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0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91" priority="4">
      <formula>CELL("protect", INDIRECT(ADDRESS(ROW(),COLUMN())))=2</formula>
    </cfRule>
  </conditionalFormatting>
  <conditionalFormatting sqref="C12:AG18 C22:AG28 C32:AG38">
    <cfRule type="expression" dxfId="90" priority="17">
      <formula>C$10=0</formula>
    </cfRule>
    <cfRule type="expression" dxfId="89" priority="18">
      <formula>C$10&lt;&gt;0</formula>
    </cfRule>
  </conditionalFormatting>
  <conditionalFormatting sqref="C19:AG19">
    <cfRule type="expression" dxfId="88" priority="19">
      <formula>C$19&gt;8</formula>
    </cfRule>
  </conditionalFormatting>
  <conditionalFormatting sqref="C29:AG29">
    <cfRule type="expression" dxfId="87" priority="12">
      <formula>C$29&gt;8</formula>
    </cfRule>
  </conditionalFormatting>
  <conditionalFormatting sqref="C39:AG39">
    <cfRule type="expression" dxfId="86" priority="16">
      <formula>C$39&gt;8</formula>
    </cfRule>
  </conditionalFormatting>
  <conditionalFormatting sqref="C42:AG42">
    <cfRule type="expression" dxfId="85" priority="15">
      <formula>C$42&gt;12</formula>
    </cfRule>
  </conditionalFormatting>
  <conditionalFormatting sqref="C47:AG47">
    <cfRule type="expression" dxfId="84" priority="14">
      <formula>C$47&gt;12</formula>
    </cfRule>
  </conditionalFormatting>
  <conditionalFormatting sqref="D5:I5">
    <cfRule type="expression" dxfId="81" priority="7">
      <formula>D5=""</formula>
    </cfRule>
  </conditionalFormatting>
  <conditionalFormatting sqref="L3">
    <cfRule type="expression" dxfId="79" priority="11">
      <formula>SUMPRODUCT((C10:AG10=0)*(C12:AG39&gt;0))&gt;0</formula>
    </cfRule>
  </conditionalFormatting>
  <conditionalFormatting sqref="L5">
    <cfRule type="expression" dxfId="78" priority="10">
      <formula>COUNTIF(C42:AG42,"&gt;12")&gt;0</formula>
    </cfRule>
  </conditionalFormatting>
  <conditionalFormatting sqref="D3">
    <cfRule type="expression" dxfId="15" priority="2">
      <formula>D3=""</formula>
    </cfRule>
  </conditionalFormatting>
  <conditionalFormatting sqref="L1">
    <cfRule type="expression" dxfId="4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7D75C5A2-0D4D-4396-88B8-CD3E5122F677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lessThan" id="{5C13CDF1-005C-4207-9B8F-0CB5DD5DF9BD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Holidays'!B12</f>
        <v>SEPTEMBER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W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F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M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W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F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M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W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F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M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W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F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M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W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1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0</v>
      </c>
      <c r="H10" s="73">
        <f>IF(H9="",0,
IF(OR(INDEX('Public Holidays'!H4:H15, MATCH($B$8, 'Public Holidays'!$B4:$B15, 0))="X",),0,IF(AND(H9&lt;&gt;"S",H9&lt;&gt;""),1,0)))</f>
        <v>0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0</v>
      </c>
      <c r="O10" s="73">
        <f>IF(O9="",0,
IF(OR(INDEX('Public Holidays'!O4:O15, MATCH($B$8, 'Public Holidays'!$B4:$B15, 0))="X",),0,IF(AND(O9&lt;&gt;"S",O9&lt;&gt;""),1,0)))</f>
        <v>0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0</v>
      </c>
      <c r="V10" s="73">
        <f>IF(V9="",0,
IF(OR(INDEX('Public Holidays'!V4:V15, MATCH($B$8, 'Public Holidays'!$B4:$B15, 0))="X",),0,IF(AND(V9&lt;&gt;"S",V9&lt;&gt;""),1,0)))</f>
        <v>0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0</v>
      </c>
      <c r="AC10" s="73">
        <f>IF(AC9="",0,
IF(OR(INDEX('Public Holidays'!AC4:AC15, MATCH($B$8, 'Public Holidays'!$B4:$B15, 0))="X",),0,IF(AND(AC9&lt;&gt;"S",AC9&lt;&gt;""),1,0)))</f>
        <v>0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0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0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77" priority="4">
      <formula>CELL("protect", INDIRECT(ADDRESS(ROW(),COLUMN())))=2</formula>
    </cfRule>
  </conditionalFormatting>
  <conditionalFormatting sqref="C12:AG18 C22:AG28 C32:AG38">
    <cfRule type="expression" dxfId="76" priority="17">
      <formula>C$10=0</formula>
    </cfRule>
    <cfRule type="expression" dxfId="75" priority="18">
      <formula>C$10&lt;&gt;0</formula>
    </cfRule>
  </conditionalFormatting>
  <conditionalFormatting sqref="C19:AG19">
    <cfRule type="expression" dxfId="74" priority="19">
      <formula>C$19&gt;8</formula>
    </cfRule>
  </conditionalFormatting>
  <conditionalFormatting sqref="C29:AG29">
    <cfRule type="expression" dxfId="73" priority="12">
      <formula>C$29&gt;8</formula>
    </cfRule>
  </conditionalFormatting>
  <conditionalFormatting sqref="C39:AG39">
    <cfRule type="expression" dxfId="72" priority="16">
      <formula>C$39&gt;8</formula>
    </cfRule>
  </conditionalFormatting>
  <conditionalFormatting sqref="C42:AG42">
    <cfRule type="expression" dxfId="71" priority="15">
      <formula>C$42&gt;12</formula>
    </cfRule>
  </conditionalFormatting>
  <conditionalFormatting sqref="C47:AG47">
    <cfRule type="expression" dxfId="70" priority="14">
      <formula>C$47&gt;12</formula>
    </cfRule>
  </conditionalFormatting>
  <conditionalFormatting sqref="D5:I5">
    <cfRule type="expression" dxfId="67" priority="7">
      <formula>D5=""</formula>
    </cfRule>
  </conditionalFormatting>
  <conditionalFormatting sqref="L3">
    <cfRule type="expression" dxfId="65" priority="11">
      <formula>SUMPRODUCT((C10:AG10=0)*(C12:AG39&gt;0))&gt;0</formula>
    </cfRule>
  </conditionalFormatting>
  <conditionalFormatting sqref="L5">
    <cfRule type="expression" dxfId="64" priority="10">
      <formula>COUNTIF(C42:AG42,"&gt;12")&gt;0</formula>
    </cfRule>
  </conditionalFormatting>
  <conditionalFormatting sqref="D3">
    <cfRule type="expression" dxfId="14" priority="2">
      <formula>D3=""</formula>
    </cfRule>
  </conditionalFormatting>
  <conditionalFormatting sqref="L1">
    <cfRule type="expression" dxfId="3" priority="1">
      <formula>OR(COUNTIF(C19:AG19,"&gt;8")&gt;0,COUNTIF(C29:AG29,"&gt;8")&gt;0,COUNTIF(C39:AG39,"&gt;8")&gt;0)</formula>
    </cfRule>
  </conditionalFormatting>
  <dataValidations disablePrompts="1" count="1">
    <dataValidation type="custom" showErrorMessage="1" errorTitle="Warning!" error="Number must be multiple of 0,5" sqref="C12:AG18 C32:AG38 C22:AG28" xr:uid="{42310DF6-4035-4600-9623-62D6F7226955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lessThan" id="{7D6B6585-D9CF-43F7-AA86-48D0983FFF2C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Holidays'!B13</f>
        <v>OCTOBER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F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M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W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F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M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W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F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M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W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F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M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W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F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1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0</v>
      </c>
      <c r="F10" s="73">
        <f>IF(F9="",0,
IF(OR(INDEX('Public Holidays'!F4:F15, MATCH($B$8, 'Public Holidays'!$B4:$B15, 0))="X",),0,IF(AND(F9&lt;&gt;"S",F9&lt;&gt;""),1,0)))</f>
        <v>0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0</v>
      </c>
      <c r="M10" s="73">
        <f>IF(M9="",0,
IF(OR(INDEX('Public Holidays'!M4:M15, MATCH($B$8, 'Public Holidays'!$B4:$B15, 0))="X",),0,IF(AND(M9&lt;&gt;"S",M9&lt;&gt;""),1,0)))</f>
        <v>0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0</v>
      </c>
      <c r="T10" s="73">
        <f>IF(T9="",0,
IF(OR(INDEX('Public Holidays'!T4:T15, MATCH($B$8, 'Public Holidays'!$B4:$B15, 0))="X",),0,IF(AND(T9&lt;&gt;"S",T9&lt;&gt;""),1,0)))</f>
        <v>0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0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0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8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8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63" priority="4">
      <formula>CELL("protect", INDIRECT(ADDRESS(ROW(),COLUMN())))=2</formula>
    </cfRule>
  </conditionalFormatting>
  <conditionalFormatting sqref="C12:AG18 C22:AG28 C32:AG38">
    <cfRule type="expression" dxfId="62" priority="17">
      <formula>C$10=0</formula>
    </cfRule>
    <cfRule type="expression" dxfId="61" priority="18">
      <formula>C$10&lt;&gt;0</formula>
    </cfRule>
  </conditionalFormatting>
  <conditionalFormatting sqref="C19:AG19">
    <cfRule type="expression" dxfId="60" priority="19">
      <formula>C$19&gt;8</formula>
    </cfRule>
  </conditionalFormatting>
  <conditionalFormatting sqref="C29:AG29">
    <cfRule type="expression" dxfId="59" priority="12">
      <formula>C$29&gt;8</formula>
    </cfRule>
  </conditionalFormatting>
  <conditionalFormatting sqref="C39:AG39">
    <cfRule type="expression" dxfId="58" priority="16">
      <formula>C$39&gt;8</formula>
    </cfRule>
  </conditionalFormatting>
  <conditionalFormatting sqref="C42:AG42">
    <cfRule type="expression" dxfId="57" priority="15">
      <formula>C$42&gt;12</formula>
    </cfRule>
  </conditionalFormatting>
  <conditionalFormatting sqref="C47:AG47">
    <cfRule type="expression" dxfId="56" priority="14">
      <formula>C$47&gt;12</formula>
    </cfRule>
  </conditionalFormatting>
  <conditionalFormatting sqref="D5:I5">
    <cfRule type="expression" dxfId="53" priority="7">
      <formula>D5=""</formula>
    </cfRule>
  </conditionalFormatting>
  <conditionalFormatting sqref="L3">
    <cfRule type="expression" dxfId="51" priority="11">
      <formula>SUMPRODUCT((C10:AG10=0)*(C12:AG39&gt;0))&gt;0</formula>
    </cfRule>
  </conditionalFormatting>
  <conditionalFormatting sqref="L5">
    <cfRule type="expression" dxfId="50" priority="10">
      <formula>COUNTIF(C42:AG42,"&gt;12")&gt;0</formula>
    </cfRule>
  </conditionalFormatting>
  <conditionalFormatting sqref="D3">
    <cfRule type="expression" dxfId="13" priority="2">
      <formula>D3=""</formula>
    </cfRule>
  </conditionalFormatting>
  <conditionalFormatting sqref="L1">
    <cfRule type="expression" dxfId="2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3F6BA6DB-72E1-4423-B3F9-50B5B46081B5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lessThan" id="{91CFC01E-A52C-4930-8F46-3778693B8092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Holidays'!B14</f>
        <v>NOVEMBER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M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0</v>
      </c>
      <c r="J10" s="73">
        <f>IF(J9="",0,
IF(OR(INDEX('Public Holidays'!J4:J15, MATCH($B$8, 'Public Holidays'!$B4:$B15, 0))="X",),0,IF(AND(J9&lt;&gt;"S",J9&lt;&gt;""),1,0)))</f>
        <v>0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0</v>
      </c>
      <c r="Q10" s="73">
        <f>IF(Q9="",0,
IF(OR(INDEX('Public Holidays'!Q4:Q15, MATCH($B$8, 'Public Holidays'!$B4:$B15, 0))="X",),0,IF(AND(Q9&lt;&gt;"S",Q9&lt;&gt;""),1,0)))</f>
        <v>0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0</v>
      </c>
      <c r="X10" s="73">
        <f>IF(X9="",0,
IF(OR(INDEX('Public Holidays'!X4:X15, MATCH($B$8, 'Public Holidays'!$B4:$B15, 0))="X",),0,IF(AND(X9&lt;&gt;"S",X9&lt;&gt;""),1,0)))</f>
        <v>0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0</v>
      </c>
      <c r="AE10" s="73">
        <f>IF(AE9="",0,
IF(OR(INDEX('Public Holidays'!AE4:AE15, MATCH($B$8, 'Public Holidays'!$B4:$B15, 0))="X",),0,IF(AND(AE9&lt;&gt;"S",AE9&lt;&gt;""),1,0)))</f>
        <v>0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0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0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49" priority="4">
      <formula>CELL("protect", INDIRECT(ADDRESS(ROW(),COLUMN())))=2</formula>
    </cfRule>
  </conditionalFormatting>
  <conditionalFormatting sqref="C12:AG18 C22:AG28 C32:AG38">
    <cfRule type="expression" dxfId="48" priority="17">
      <formula>C$10=0</formula>
    </cfRule>
    <cfRule type="expression" dxfId="47" priority="18">
      <formula>C$10&lt;&gt;0</formula>
    </cfRule>
  </conditionalFormatting>
  <conditionalFormatting sqref="C19:AG19">
    <cfRule type="expression" dxfId="46" priority="19">
      <formula>C$19&gt;8</formula>
    </cfRule>
  </conditionalFormatting>
  <conditionalFormatting sqref="C29:AG29">
    <cfRule type="expression" dxfId="45" priority="12">
      <formula>C$29&gt;8</formula>
    </cfRule>
  </conditionalFormatting>
  <conditionalFormatting sqref="C39:AG39">
    <cfRule type="expression" dxfId="44" priority="16">
      <formula>C$39&gt;8</formula>
    </cfRule>
  </conditionalFormatting>
  <conditionalFormatting sqref="C42:AG42">
    <cfRule type="expression" dxfId="43" priority="15">
      <formula>C$42&gt;12</formula>
    </cfRule>
  </conditionalFormatting>
  <conditionalFormatting sqref="C47:AG47">
    <cfRule type="expression" dxfId="42" priority="14">
      <formula>C$47&gt;12</formula>
    </cfRule>
  </conditionalFormatting>
  <conditionalFormatting sqref="D5:I5">
    <cfRule type="expression" dxfId="39" priority="7">
      <formula>D5=""</formula>
    </cfRule>
  </conditionalFormatting>
  <conditionalFormatting sqref="L3">
    <cfRule type="expression" dxfId="37" priority="11">
      <formula>SUMPRODUCT((C10:AG10=0)*(C12:AG39&gt;0))&gt;0</formula>
    </cfRule>
  </conditionalFormatting>
  <conditionalFormatting sqref="L5">
    <cfRule type="expression" dxfId="36" priority="10">
      <formula>COUNTIF(C42:AG42,"&gt;12")&gt;0</formula>
    </cfRule>
  </conditionalFormatting>
  <conditionalFormatting sqref="D3">
    <cfRule type="expression" dxfId="12" priority="2">
      <formula>D3=""</formula>
    </cfRule>
  </conditionalFormatting>
  <conditionalFormatting sqref="L1">
    <cfRule type="expression" dxfId="1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6DB31A0F-849F-4E0C-A16C-E675C621561B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lessThan" id="{F626FBA5-31C8-4831-82B7-64AED510A303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Holidays'!B15</f>
        <v>DECEMBER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W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F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M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W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F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M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W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F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M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W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F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M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W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T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1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0</v>
      </c>
      <c r="H10" s="73">
        <f>IF(H9="",0,
IF(OR(INDEX('Public Holidays'!H4:H15, MATCH($B$8, 'Public Holidays'!$B4:$B15, 0))="X",),0,IF(AND(H9&lt;&gt;"S",H9&lt;&gt;""),1,0)))</f>
        <v>0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0</v>
      </c>
      <c r="O10" s="73">
        <f>IF(O9="",0,
IF(OR(INDEX('Public Holidays'!O4:O15, MATCH($B$8, 'Public Holidays'!$B4:$B15, 0))="X",),0,IF(AND(O9&lt;&gt;"S",O9&lt;&gt;""),1,0)))</f>
        <v>0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0</v>
      </c>
      <c r="V10" s="73">
        <f>IF(V9="",0,
IF(OR(INDEX('Public Holidays'!V4:V15, MATCH($B$8, 'Public Holidays'!$B4:$B15, 0))="X",),0,IF(AND(V9&lt;&gt;"S",V9&lt;&gt;""),1,0)))</f>
        <v>0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0</v>
      </c>
      <c r="AC10" s="73">
        <f>IF(AC9="",0,
IF(OR(INDEX('Public Holidays'!AC4:AC15, MATCH($B$8, 'Public Holidays'!$B4:$B15, 0))="X",),0,IF(AND(AC9&lt;&gt;"S",AC9&lt;&gt;""),1,0)))</f>
        <v>0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1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8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8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35" priority="4">
      <formula>CELL("protect", INDIRECT(ADDRESS(ROW(),COLUMN())))=2</formula>
    </cfRule>
  </conditionalFormatting>
  <conditionalFormatting sqref="C12:AG18 C22:AG28 C32:AG38">
    <cfRule type="expression" dxfId="34" priority="17">
      <formula>C$10=0</formula>
    </cfRule>
    <cfRule type="expression" dxfId="33" priority="18">
      <formula>C$10&lt;&gt;0</formula>
    </cfRule>
  </conditionalFormatting>
  <conditionalFormatting sqref="C19:AG19">
    <cfRule type="expression" dxfId="32" priority="19">
      <formula>C$19&gt;8</formula>
    </cfRule>
  </conditionalFormatting>
  <conditionalFormatting sqref="C29:AG29">
    <cfRule type="expression" dxfId="31" priority="12">
      <formula>C$29&gt;8</formula>
    </cfRule>
  </conditionalFormatting>
  <conditionalFormatting sqref="C39:AG39">
    <cfRule type="expression" dxfId="30" priority="16">
      <formula>C$39&gt;8</formula>
    </cfRule>
  </conditionalFormatting>
  <conditionalFormatting sqref="C42:AG42">
    <cfRule type="expression" dxfId="29" priority="15">
      <formula>C$42&gt;12</formula>
    </cfRule>
  </conditionalFormatting>
  <conditionalFormatting sqref="C47:AG47">
    <cfRule type="expression" dxfId="28" priority="14">
      <formula>C$47&gt;12</formula>
    </cfRule>
  </conditionalFormatting>
  <conditionalFormatting sqref="D5:I5">
    <cfRule type="expression" dxfId="25" priority="7">
      <formula>D5=""</formula>
    </cfRule>
  </conditionalFormatting>
  <conditionalFormatting sqref="L3">
    <cfRule type="expression" dxfId="23" priority="11">
      <formula>SUMPRODUCT((C10:AG10=0)*(C12:AG39&gt;0))&gt;0</formula>
    </cfRule>
  </conditionalFormatting>
  <conditionalFormatting sqref="L5">
    <cfRule type="expression" dxfId="22" priority="10">
      <formula>COUNTIF(C42:AG42,"&gt;12")&gt;0</formula>
    </cfRule>
  </conditionalFormatting>
  <conditionalFormatting sqref="D3">
    <cfRule type="expression" dxfId="11" priority="2">
      <formula>D3=""</formula>
    </cfRule>
  </conditionalFormatting>
  <conditionalFormatting sqref="L1">
    <cfRule type="expression" dxfId="0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2834E972-A37F-4905-BFAA-1D8BFC672784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lessThan" id="{9BB8B88E-135F-4861-B399-557C2DB1291E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XFD20"/>
  <sheetViews>
    <sheetView showGridLines="0" workbookViewId="0"/>
  </sheetViews>
  <sheetFormatPr defaultColWidth="8.88671875" defaultRowHeight="13.2" x14ac:dyDescent="0.25"/>
  <cols>
    <col min="1" max="1" width="6" customWidth="1"/>
    <col min="2" max="2" width="19.88671875" customWidth="1"/>
    <col min="3" max="33" width="4.33203125" style="18" customWidth="1"/>
  </cols>
  <sheetData>
    <row r="1" spans="2:35 16384:16384" ht="13.8" thickBot="1" x14ac:dyDescent="0.3"/>
    <row r="2" spans="2:35 16384:16384" ht="13.8" thickBot="1" x14ac:dyDescent="0.3">
      <c r="C2" s="211" t="s">
        <v>45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2"/>
      <c r="AG2" s="213"/>
    </row>
    <row r="3" spans="2:35 16384:16384" ht="13.8" thickBot="1" x14ac:dyDescent="0.3">
      <c r="B3" s="8" t="s">
        <v>3</v>
      </c>
      <c r="C3" s="22">
        <v>1</v>
      </c>
      <c r="D3" s="23">
        <v>2</v>
      </c>
      <c r="E3" s="23">
        <v>3</v>
      </c>
      <c r="F3" s="23">
        <v>4</v>
      </c>
      <c r="G3" s="23">
        <v>5</v>
      </c>
      <c r="H3" s="23">
        <v>6</v>
      </c>
      <c r="I3" s="23">
        <v>7</v>
      </c>
      <c r="J3" s="23">
        <v>8</v>
      </c>
      <c r="K3" s="23">
        <v>9</v>
      </c>
      <c r="L3" s="23">
        <v>10</v>
      </c>
      <c r="M3" s="23">
        <v>11</v>
      </c>
      <c r="N3" s="23">
        <v>12</v>
      </c>
      <c r="O3" s="23">
        <v>13</v>
      </c>
      <c r="P3" s="23">
        <v>14</v>
      </c>
      <c r="Q3" s="23">
        <v>15</v>
      </c>
      <c r="R3" s="23">
        <v>16</v>
      </c>
      <c r="S3" s="23">
        <v>17</v>
      </c>
      <c r="T3" s="23">
        <v>18</v>
      </c>
      <c r="U3" s="23">
        <v>19</v>
      </c>
      <c r="V3" s="23">
        <v>20</v>
      </c>
      <c r="W3" s="23">
        <v>21</v>
      </c>
      <c r="X3" s="23">
        <v>22</v>
      </c>
      <c r="Y3" s="23">
        <v>23</v>
      </c>
      <c r="Z3" s="23">
        <v>24</v>
      </c>
      <c r="AA3" s="23">
        <v>25</v>
      </c>
      <c r="AB3" s="23">
        <v>26</v>
      </c>
      <c r="AC3" s="23">
        <v>27</v>
      </c>
      <c r="AD3" s="23">
        <v>28</v>
      </c>
      <c r="AE3" s="23">
        <v>29</v>
      </c>
      <c r="AF3" s="23">
        <v>30</v>
      </c>
      <c r="AG3" s="24">
        <v>31</v>
      </c>
    </row>
    <row r="4" spans="2:35 16384:16384" x14ac:dyDescent="0.25">
      <c r="B4" s="19" t="s">
        <v>34</v>
      </c>
      <c r="C4" s="112" t="s">
        <v>18</v>
      </c>
      <c r="D4" s="113"/>
      <c r="E4" s="113"/>
      <c r="F4" s="113"/>
      <c r="G4" s="113"/>
      <c r="H4" s="113" t="s">
        <v>18</v>
      </c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4"/>
      <c r="AI4" s="195"/>
    </row>
    <row r="5" spans="2:35 16384:16384" x14ac:dyDescent="0.25">
      <c r="B5" s="20" t="s">
        <v>35</v>
      </c>
      <c r="C5" s="115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 t="s">
        <v>18</v>
      </c>
      <c r="Z5" s="116"/>
      <c r="AA5" s="116"/>
      <c r="AB5" s="116"/>
      <c r="AC5" s="116"/>
      <c r="AD5" s="116"/>
      <c r="AE5" s="116"/>
      <c r="AF5" s="116"/>
      <c r="AG5" s="117"/>
    </row>
    <row r="6" spans="2:35 16384:16384" x14ac:dyDescent="0.25">
      <c r="B6" s="20" t="s">
        <v>36</v>
      </c>
      <c r="C6" s="115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 t="s">
        <v>18</v>
      </c>
      <c r="AB6" s="116"/>
      <c r="AC6" s="116"/>
      <c r="AD6" s="116"/>
      <c r="AE6" s="116"/>
      <c r="AF6" s="116"/>
      <c r="AG6" s="117"/>
    </row>
    <row r="7" spans="2:35 16384:16384" x14ac:dyDescent="0.25">
      <c r="B7" s="20" t="s">
        <v>37</v>
      </c>
      <c r="C7" s="197"/>
      <c r="D7" s="116"/>
      <c r="E7" s="116"/>
      <c r="F7" s="116"/>
      <c r="G7" s="116"/>
      <c r="H7" s="116"/>
      <c r="I7" s="116"/>
      <c r="J7" s="116"/>
      <c r="K7" s="116"/>
      <c r="L7" s="116" t="s">
        <v>18</v>
      </c>
      <c r="M7" s="116"/>
      <c r="N7" s="116"/>
      <c r="O7" s="116" t="s">
        <v>18</v>
      </c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7"/>
    </row>
    <row r="8" spans="2:35 16384:16384" x14ac:dyDescent="0.25">
      <c r="B8" s="20" t="s">
        <v>9</v>
      </c>
      <c r="C8" s="198" t="s">
        <v>18</v>
      </c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7"/>
    </row>
    <row r="9" spans="2:35 16384:16384" x14ac:dyDescent="0.25">
      <c r="B9" s="20" t="s">
        <v>38</v>
      </c>
      <c r="C9" s="198" t="s">
        <v>18</v>
      </c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7"/>
    </row>
    <row r="10" spans="2:35 16384:16384" x14ac:dyDescent="0.25">
      <c r="B10" s="20" t="s">
        <v>39</v>
      </c>
      <c r="C10" s="115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7"/>
    </row>
    <row r="11" spans="2:35 16384:16384" x14ac:dyDescent="0.25">
      <c r="B11" s="20" t="s">
        <v>40</v>
      </c>
      <c r="C11" s="115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7"/>
    </row>
    <row r="12" spans="2:35 16384:16384" ht="13.8" thickBot="1" x14ac:dyDescent="0.3">
      <c r="B12" s="20" t="s">
        <v>41</v>
      </c>
      <c r="C12" s="115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7"/>
    </row>
    <row r="13" spans="2:35 16384:16384" x14ac:dyDescent="0.25">
      <c r="B13" s="20" t="s">
        <v>42</v>
      </c>
      <c r="C13" s="115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 t="s">
        <v>18</v>
      </c>
      <c r="AE13" s="116"/>
      <c r="AF13" s="116"/>
      <c r="AG13" s="117"/>
      <c r="XFD13" s="112" t="s">
        <v>18</v>
      </c>
    </row>
    <row r="14" spans="2:35 16384:16384" x14ac:dyDescent="0.25">
      <c r="B14" s="20" t="s">
        <v>43</v>
      </c>
      <c r="C14" s="115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7"/>
    </row>
    <row r="15" spans="2:35 16384:16384" ht="13.8" thickBot="1" x14ac:dyDescent="0.3">
      <c r="B15" s="21" t="s">
        <v>44</v>
      </c>
      <c r="C15" s="118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99" t="s">
        <v>18</v>
      </c>
      <c r="AB15" s="119"/>
      <c r="AC15" s="119"/>
      <c r="AD15" s="119"/>
      <c r="AE15" s="119"/>
      <c r="AF15" s="119"/>
      <c r="AG15" s="120"/>
    </row>
    <row r="18" spans="1:2" ht="13.8" hidden="1" thickBot="1" x14ac:dyDescent="0.3">
      <c r="A18" s="207" t="s">
        <v>19</v>
      </c>
      <c r="B18" s="208"/>
    </row>
    <row r="19" spans="1:2" hidden="1" x14ac:dyDescent="0.25">
      <c r="A19" s="10">
        <v>1</v>
      </c>
      <c r="B19" s="25"/>
    </row>
    <row r="20" spans="1:2" ht="13.8" hidden="1" thickBot="1" x14ac:dyDescent="0.3">
      <c r="A20" s="26">
        <v>2</v>
      </c>
      <c r="B20" s="27" t="s">
        <v>18</v>
      </c>
    </row>
  </sheetData>
  <mergeCells count="2">
    <mergeCell ref="A18:B18"/>
    <mergeCell ref="C2:AG2"/>
  </mergeCells>
  <conditionalFormatting sqref="C4:AG15">
    <cfRule type="expression" dxfId="190" priority="1">
      <formula>C4="X"</formula>
    </cfRule>
  </conditionalFormatting>
  <dataValidations count="2">
    <dataValidation type="list" allowBlank="1" showInputMessage="1" showErrorMessage="1" sqref="XFD13" xr:uid="{00000000-0002-0000-0200-000000000000}">
      <formula1>$B$19:$B$20</formula1>
    </dataValidation>
    <dataValidation type="list" allowBlank="1" showInputMessage="1" showErrorMessage="1" sqref="C4:AG15" xr:uid="{74C895F0-6A49-4634-B6D0-C0678A51E370}">
      <formula1>$B$18:$B$19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G82"/>
  <sheetViews>
    <sheetView showGridLines="0" zoomScaleNormal="100" zoomScaleSheetLayoutView="90" workbookViewId="0">
      <pane ySplit="1" topLeftCell="A2" activePane="bottomLeft" state="frozen"/>
      <selection activeCell="AH40" sqref="AH40"/>
      <selection pane="bottomLeft"/>
    </sheetView>
  </sheetViews>
  <sheetFormatPr defaultColWidth="9.109375" defaultRowHeight="13.2" x14ac:dyDescent="0.25"/>
  <cols>
    <col min="1" max="1" width="45.109375" style="5" customWidth="1"/>
    <col min="2" max="13" width="10" style="5" customWidth="1"/>
    <col min="14" max="14" width="10" style="6" customWidth="1"/>
    <col min="15" max="15" width="9.109375" style="5"/>
    <col min="16" max="16" width="23.6640625" style="5" hidden="1" customWidth="1"/>
    <col min="17" max="17" width="9.109375" style="5" hidden="1" customWidth="1"/>
    <col min="18" max="16384" width="9.109375" style="5"/>
  </cols>
  <sheetData>
    <row r="1" spans="1:33" ht="40.799999999999997" x14ac:dyDescent="0.35">
      <c r="A1" s="185" t="s">
        <v>69</v>
      </c>
      <c r="B1" s="214">
        <f>(N18+N27)/1720</f>
        <v>0</v>
      </c>
      <c r="C1" s="215"/>
      <c r="D1" s="54"/>
      <c r="E1" s="244" t="s">
        <v>79</v>
      </c>
      <c r="F1" s="244"/>
      <c r="G1" s="244"/>
      <c r="H1" s="244"/>
      <c r="I1" s="244"/>
      <c r="J1" s="244"/>
      <c r="K1" s="244"/>
      <c r="L1" s="244"/>
      <c r="M1" s="244"/>
      <c r="N1" s="244"/>
    </row>
    <row r="2" spans="1:33" customFormat="1" ht="13.8" thickBot="1" x14ac:dyDescent="0.3">
      <c r="A2" s="1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</row>
    <row r="3" spans="1:33" customFormat="1" ht="13.5" customHeight="1" x14ac:dyDescent="0.25">
      <c r="A3" s="232" t="s">
        <v>30</v>
      </c>
      <c r="B3" s="238" t="s">
        <v>58</v>
      </c>
      <c r="C3" s="239"/>
      <c r="D3" s="239"/>
      <c r="E3" s="239"/>
      <c r="F3" s="239"/>
      <c r="G3" s="239"/>
      <c r="H3" s="239"/>
      <c r="I3" s="240"/>
      <c r="J3" s="16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68"/>
      <c r="AC3" s="18"/>
      <c r="AD3" s="18"/>
      <c r="AE3" s="18"/>
      <c r="AF3" s="18"/>
      <c r="AG3" s="18"/>
    </row>
    <row r="4" spans="1:33" customFormat="1" ht="13.5" customHeight="1" thickBot="1" x14ac:dyDescent="0.3">
      <c r="A4" s="233"/>
      <c r="B4" s="241"/>
      <c r="C4" s="242"/>
      <c r="D4" s="242"/>
      <c r="E4" s="242"/>
      <c r="F4" s="242"/>
      <c r="G4" s="242"/>
      <c r="H4" s="242"/>
      <c r="I4" s="243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customFormat="1" ht="13.5" customHeight="1" x14ac:dyDescent="0.25">
      <c r="A5" s="233"/>
      <c r="B5" s="222" t="str">
        <f>Παράμετροι!B2</f>
        <v>NAME OF BENEFICIARY</v>
      </c>
      <c r="C5" s="223"/>
      <c r="D5" s="224" t="str">
        <f>IF(Παράμετροι!C2&lt;&gt;"",Παράμετροι!C2,"")</f>
        <v/>
      </c>
      <c r="E5" s="225"/>
      <c r="F5" s="225"/>
      <c r="G5" s="225"/>
      <c r="H5" s="225"/>
      <c r="I5" s="226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69"/>
      <c r="AC5" s="18"/>
      <c r="AD5" s="18"/>
      <c r="AE5" s="18"/>
      <c r="AF5" s="18"/>
      <c r="AG5" s="18"/>
    </row>
    <row r="6" spans="1:33" customFormat="1" ht="13.5" customHeight="1" x14ac:dyDescent="0.25">
      <c r="A6" s="233"/>
      <c r="B6" s="227" t="str">
        <f>Παράμετροι!B4</f>
        <v>NAME OF THE PERSON</v>
      </c>
      <c r="C6" s="228"/>
      <c r="D6" s="229" t="str">
        <f>IF(Παράμετροι!C4&lt;&gt;"",Παράμετροι!C4,"")</f>
        <v/>
      </c>
      <c r="E6" s="230"/>
      <c r="F6" s="230"/>
      <c r="G6" s="230"/>
      <c r="H6" s="230"/>
      <c r="I6" s="231"/>
      <c r="J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69"/>
      <c r="AC6" s="18"/>
      <c r="AD6" s="18"/>
      <c r="AE6" s="18"/>
      <c r="AF6" s="18"/>
      <c r="AG6" s="18"/>
    </row>
    <row r="7" spans="1:33" customFormat="1" ht="13.5" customHeight="1" thickBot="1" x14ac:dyDescent="0.3">
      <c r="A7" s="234"/>
      <c r="B7" s="235" t="str">
        <f>Παράμετροι!B5</f>
        <v>TYPE OF PERSONNEL</v>
      </c>
      <c r="C7" s="236"/>
      <c r="D7" s="237" t="str">
        <f>IF(Παράμετροι!C5&lt;&gt;"",Παράμετροι!C5,"")</f>
        <v>ΝATURAL PERSON UNDER DIRECT CONTRACT</v>
      </c>
      <c r="E7" s="235"/>
      <c r="F7" s="235"/>
      <c r="G7" s="235"/>
      <c r="H7" s="235"/>
      <c r="I7" s="236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69"/>
      <c r="AC7" s="18"/>
      <c r="AD7" s="18"/>
      <c r="AE7" s="18"/>
      <c r="AF7" s="18"/>
      <c r="AG7" s="18"/>
    </row>
    <row r="8" spans="1:33" customFormat="1" ht="13.8" thickBot="1" x14ac:dyDescent="0.3">
      <c r="A8" s="1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</row>
    <row r="9" spans="1:33" ht="14.4" thickBot="1" x14ac:dyDescent="0.3">
      <c r="A9" s="101">
        <f>IF(Παράμετροι!C6&lt;&gt;"",Παράμετροι!C6,"")</f>
        <v>2026</v>
      </c>
      <c r="B9" s="157" t="s">
        <v>5</v>
      </c>
      <c r="C9" s="158" t="s">
        <v>6</v>
      </c>
      <c r="D9" s="158" t="s">
        <v>7</v>
      </c>
      <c r="E9" s="158" t="s">
        <v>8</v>
      </c>
      <c r="F9" s="158" t="s">
        <v>9</v>
      </c>
      <c r="G9" s="158" t="s">
        <v>10</v>
      </c>
      <c r="H9" s="158" t="s">
        <v>11</v>
      </c>
      <c r="I9" s="159" t="s">
        <v>12</v>
      </c>
      <c r="J9" s="159" t="s">
        <v>13</v>
      </c>
      <c r="K9" s="159" t="s">
        <v>14</v>
      </c>
      <c r="L9" s="159" t="s">
        <v>15</v>
      </c>
      <c r="M9" s="160" t="s">
        <v>16</v>
      </c>
      <c r="N9" s="161" t="s">
        <v>17</v>
      </c>
    </row>
    <row r="10" spans="1:33" ht="13.8" thickBot="1" x14ac:dyDescent="0.3">
      <c r="A10" s="216" t="str">
        <f>Παράμετροι!B8</f>
        <v>EU Projects</v>
      </c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8"/>
    </row>
    <row r="11" spans="1:33" x14ac:dyDescent="0.25">
      <c r="A11" s="154" t="str">
        <f>IF(Παράμετροι!C9&lt;&gt;"",Παράμετροι!C9,"-")</f>
        <v>-</v>
      </c>
      <c r="B11" s="135">
        <f>'A1-JAN'!$AH12</f>
        <v>0</v>
      </c>
      <c r="C11" s="136">
        <f>'A1-FEB'!$AH12</f>
        <v>0</v>
      </c>
      <c r="D11" s="136">
        <f>'A1-MAR'!$AH12</f>
        <v>0</v>
      </c>
      <c r="E11" s="136">
        <f>'A1-APR'!$AH12</f>
        <v>0</v>
      </c>
      <c r="F11" s="136">
        <f>'A1-MAY'!$AH12</f>
        <v>0</v>
      </c>
      <c r="G11" s="136">
        <f>'A1-JUN'!$AH12</f>
        <v>0</v>
      </c>
      <c r="H11" s="136">
        <f>'A1-JUL'!$AH12</f>
        <v>0</v>
      </c>
      <c r="I11" s="136">
        <f>'A1-AUG'!$AH12</f>
        <v>0</v>
      </c>
      <c r="J11" s="136">
        <f>'A1-SEP'!$AH12</f>
        <v>0</v>
      </c>
      <c r="K11" s="136">
        <f>'A1-OCT'!$AH12</f>
        <v>0</v>
      </c>
      <c r="L11" s="136">
        <f>'A1-NOV'!$AH12</f>
        <v>0</v>
      </c>
      <c r="M11" s="137">
        <f>'A1-DEC'!$AH12</f>
        <v>0</v>
      </c>
      <c r="N11" s="187">
        <f t="shared" ref="N11:N18" si="0">SUM(B11:M11)</f>
        <v>0</v>
      </c>
      <c r="P11" s="5" t="str">
        <f>CONCATENATE(Παράμετροι!D9, " - ", Παράμετροι!C9)</f>
        <v xml:space="preserve"> - </v>
      </c>
      <c r="Q11" s="129">
        <f>N11</f>
        <v>0</v>
      </c>
    </row>
    <row r="12" spans="1:33" x14ac:dyDescent="0.25">
      <c r="A12" s="155" t="str">
        <f>IF(Παράμετροι!C10&lt;&gt;"",Παράμετροι!C10,"-")</f>
        <v>-</v>
      </c>
      <c r="B12" s="58">
        <f>'A1-JAN'!$AH13</f>
        <v>0</v>
      </c>
      <c r="C12" s="59">
        <f>'A1-FEB'!$AH13</f>
        <v>0</v>
      </c>
      <c r="D12" s="59">
        <f>'A1-MAR'!$AH13</f>
        <v>0</v>
      </c>
      <c r="E12" s="59">
        <f>'A1-APR'!$AH13</f>
        <v>0</v>
      </c>
      <c r="F12" s="59">
        <f>'A1-MAY'!$AH13</f>
        <v>0</v>
      </c>
      <c r="G12" s="59">
        <f>'A1-JUN'!$AH13</f>
        <v>0</v>
      </c>
      <c r="H12" s="59">
        <f>'A1-JUL'!$AH13</f>
        <v>0</v>
      </c>
      <c r="I12" s="59">
        <f>'A1-AUG'!$AH13</f>
        <v>0</v>
      </c>
      <c r="J12" s="59">
        <f>'A1-SEP'!$AH13</f>
        <v>0</v>
      </c>
      <c r="K12" s="59">
        <f>'A1-OCT'!$AH13</f>
        <v>0</v>
      </c>
      <c r="L12" s="59">
        <f>'A1-NOV'!$AH13</f>
        <v>0</v>
      </c>
      <c r="M12" s="60">
        <f>'A1-DEC'!$AH13</f>
        <v>0</v>
      </c>
      <c r="N12" s="188">
        <f t="shared" si="0"/>
        <v>0</v>
      </c>
      <c r="P12" s="5" t="str">
        <f>CONCATENATE(Παράμετροι!D10, " - ", Παράμετροι!C10)</f>
        <v xml:space="preserve"> - </v>
      </c>
      <c r="Q12" s="129">
        <f t="shared" ref="Q12:Q35" si="1">N12</f>
        <v>0</v>
      </c>
    </row>
    <row r="13" spans="1:33" x14ac:dyDescent="0.25">
      <c r="A13" s="155" t="str">
        <f>IF(Παράμετροι!C11&lt;&gt;"",Παράμετροι!C11,"-")</f>
        <v>-</v>
      </c>
      <c r="B13" s="58">
        <f>'A1-JAN'!$AH14</f>
        <v>0</v>
      </c>
      <c r="C13" s="59">
        <f>'A1-FEB'!$AH14</f>
        <v>0</v>
      </c>
      <c r="D13" s="59">
        <f>'A1-MAR'!$AH14</f>
        <v>0</v>
      </c>
      <c r="E13" s="59">
        <f>'A1-APR'!$AH14</f>
        <v>0</v>
      </c>
      <c r="F13" s="59">
        <f>'A1-MAY'!$AH14</f>
        <v>0</v>
      </c>
      <c r="G13" s="59">
        <f>'A1-JUN'!$AH14</f>
        <v>0</v>
      </c>
      <c r="H13" s="59">
        <f>'A1-JUL'!$AH14</f>
        <v>0</v>
      </c>
      <c r="I13" s="59">
        <f>'A1-AUG'!$AH14</f>
        <v>0</v>
      </c>
      <c r="J13" s="59">
        <f>'A1-SEP'!$AH14</f>
        <v>0</v>
      </c>
      <c r="K13" s="59">
        <f>'A1-OCT'!$AH14</f>
        <v>0</v>
      </c>
      <c r="L13" s="59">
        <f>'A1-NOV'!$AH14</f>
        <v>0</v>
      </c>
      <c r="M13" s="60">
        <f>'A1-DEC'!$AH14</f>
        <v>0</v>
      </c>
      <c r="N13" s="188">
        <f t="shared" si="0"/>
        <v>0</v>
      </c>
      <c r="P13" s="5" t="str">
        <f>CONCATENATE(Παράμετροι!D11, " - ", Παράμετροι!C11)</f>
        <v xml:space="preserve"> - </v>
      </c>
      <c r="Q13" s="129">
        <f t="shared" si="1"/>
        <v>0</v>
      </c>
    </row>
    <row r="14" spans="1:33" x14ac:dyDescent="0.25">
      <c r="A14" s="155" t="str">
        <f>IF(Παράμετροι!C12&lt;&gt;"",Παράμετροι!C12,"-")</f>
        <v>-</v>
      </c>
      <c r="B14" s="58">
        <f>'A1-JAN'!$AH15</f>
        <v>0</v>
      </c>
      <c r="C14" s="59">
        <f>'A1-FEB'!$AH15</f>
        <v>0</v>
      </c>
      <c r="D14" s="59">
        <f>'A1-MAR'!$AH15</f>
        <v>0</v>
      </c>
      <c r="E14" s="59">
        <f>'A1-APR'!$AH15</f>
        <v>0</v>
      </c>
      <c r="F14" s="59">
        <f>'A1-MAY'!$AH15</f>
        <v>0</v>
      </c>
      <c r="G14" s="59">
        <f>'A1-JUN'!$AH15</f>
        <v>0</v>
      </c>
      <c r="H14" s="59">
        <f>'A1-JUL'!$AH15</f>
        <v>0</v>
      </c>
      <c r="I14" s="59">
        <f>'A1-AUG'!$AH15</f>
        <v>0</v>
      </c>
      <c r="J14" s="59">
        <f>'A1-SEP'!$AH15</f>
        <v>0</v>
      </c>
      <c r="K14" s="59">
        <f>'A1-OCT'!$AH15</f>
        <v>0</v>
      </c>
      <c r="L14" s="59">
        <f>'A1-NOV'!$AH15</f>
        <v>0</v>
      </c>
      <c r="M14" s="60">
        <f>'A1-DEC'!$AH15</f>
        <v>0</v>
      </c>
      <c r="N14" s="188">
        <f t="shared" si="0"/>
        <v>0</v>
      </c>
      <c r="P14" s="5" t="str">
        <f>CONCATENATE(Παράμετροι!D12, " - ", Παράμετροι!C12)</f>
        <v xml:space="preserve"> - </v>
      </c>
      <c r="Q14" s="129">
        <f t="shared" si="1"/>
        <v>0</v>
      </c>
    </row>
    <row r="15" spans="1:33" x14ac:dyDescent="0.25">
      <c r="A15" s="155" t="str">
        <f>IF(Παράμετροι!C13&lt;&gt;"",Παράμετροι!C13,"-")</f>
        <v>-</v>
      </c>
      <c r="B15" s="58">
        <f>'A1-JAN'!$AH16</f>
        <v>0</v>
      </c>
      <c r="C15" s="59">
        <f>'A1-FEB'!$AH16</f>
        <v>0</v>
      </c>
      <c r="D15" s="59">
        <f>'A1-MAR'!$AH16</f>
        <v>0</v>
      </c>
      <c r="E15" s="59">
        <f>'A1-APR'!$AH16</f>
        <v>0</v>
      </c>
      <c r="F15" s="59">
        <f>'A1-MAY'!$AH16</f>
        <v>0</v>
      </c>
      <c r="G15" s="59">
        <f>'A1-JUN'!$AH16</f>
        <v>0</v>
      </c>
      <c r="H15" s="59">
        <f>'A1-JUL'!$AH16</f>
        <v>0</v>
      </c>
      <c r="I15" s="59">
        <f>'A1-AUG'!$AH16</f>
        <v>0</v>
      </c>
      <c r="J15" s="59">
        <f>'A1-SEP'!$AH16</f>
        <v>0</v>
      </c>
      <c r="K15" s="59">
        <f>'A1-OCT'!$AH16</f>
        <v>0</v>
      </c>
      <c r="L15" s="59">
        <f>'A1-NOV'!$AH16</f>
        <v>0</v>
      </c>
      <c r="M15" s="60">
        <f>'A1-DEC'!$AH16</f>
        <v>0</v>
      </c>
      <c r="N15" s="188">
        <f t="shared" si="0"/>
        <v>0</v>
      </c>
      <c r="P15" s="5" t="str">
        <f>CONCATENATE(Παράμετροι!D13, " - ", Παράμετροι!C13)</f>
        <v xml:space="preserve"> - </v>
      </c>
      <c r="Q15" s="129">
        <f t="shared" si="1"/>
        <v>0</v>
      </c>
    </row>
    <row r="16" spans="1:33" x14ac:dyDescent="0.25">
      <c r="A16" s="155" t="str">
        <f>IF(Παράμετροι!C14&lt;&gt;"",Παράμετροι!C14,"-")</f>
        <v>-</v>
      </c>
      <c r="B16" s="58">
        <f>'A1-JAN'!$AH17</f>
        <v>0</v>
      </c>
      <c r="C16" s="59">
        <f>'A1-FEB'!$AH17</f>
        <v>0</v>
      </c>
      <c r="D16" s="59">
        <f>'A1-MAR'!$AH17</f>
        <v>0</v>
      </c>
      <c r="E16" s="59">
        <f>'A1-APR'!$AH17</f>
        <v>0</v>
      </c>
      <c r="F16" s="59">
        <f>'A1-MAY'!$AH17</f>
        <v>0</v>
      </c>
      <c r="G16" s="59">
        <f>'A1-JUN'!$AH17</f>
        <v>0</v>
      </c>
      <c r="H16" s="59">
        <f>'A1-JUL'!$AH17</f>
        <v>0</v>
      </c>
      <c r="I16" s="59">
        <f>'A1-AUG'!$AH17</f>
        <v>0</v>
      </c>
      <c r="J16" s="59">
        <f>'A1-SEP'!$AH17</f>
        <v>0</v>
      </c>
      <c r="K16" s="59">
        <f>'A1-OCT'!$AH17</f>
        <v>0</v>
      </c>
      <c r="L16" s="59">
        <f>'A1-NOV'!$AH17</f>
        <v>0</v>
      </c>
      <c r="M16" s="60">
        <f>'A1-DEC'!$AH17</f>
        <v>0</v>
      </c>
      <c r="N16" s="188">
        <f t="shared" si="0"/>
        <v>0</v>
      </c>
      <c r="P16" s="5" t="str">
        <f>CONCATENATE(Παράμετροι!D14, " - ", Παράμετροι!C14)</f>
        <v xml:space="preserve"> - </v>
      </c>
      <c r="Q16" s="129">
        <f t="shared" si="1"/>
        <v>0</v>
      </c>
    </row>
    <row r="17" spans="1:17" ht="13.8" thickBot="1" x14ac:dyDescent="0.3">
      <c r="A17" s="156" t="str">
        <f>IF(Παράμετροι!C15&lt;&gt;"",Παράμετροι!C15,"-")</f>
        <v>-</v>
      </c>
      <c r="B17" s="138">
        <f>'A1-JAN'!$AH18</f>
        <v>0</v>
      </c>
      <c r="C17" s="139">
        <f>'A1-FEB'!$AH18</f>
        <v>0</v>
      </c>
      <c r="D17" s="139">
        <f>'A1-MAR'!$AH18</f>
        <v>0</v>
      </c>
      <c r="E17" s="139">
        <f>'A1-APR'!$AH18</f>
        <v>0</v>
      </c>
      <c r="F17" s="139">
        <f>'A1-MAY'!$AH18</f>
        <v>0</v>
      </c>
      <c r="G17" s="139">
        <f>'A1-JUN'!$AH18</f>
        <v>0</v>
      </c>
      <c r="H17" s="139">
        <f>'A1-JUL'!$AH18</f>
        <v>0</v>
      </c>
      <c r="I17" s="139">
        <f>'A1-AUG'!$AH18</f>
        <v>0</v>
      </c>
      <c r="J17" s="139">
        <f>'A1-SEP'!$AH18</f>
        <v>0</v>
      </c>
      <c r="K17" s="139">
        <f>'A1-OCT'!$AH18</f>
        <v>0</v>
      </c>
      <c r="L17" s="139">
        <f>'A1-NOV'!$AH18</f>
        <v>0</v>
      </c>
      <c r="M17" s="140">
        <f>'A1-DEC'!$AH18</f>
        <v>0</v>
      </c>
      <c r="N17" s="189">
        <f t="shared" si="0"/>
        <v>0</v>
      </c>
      <c r="P17" s="5" t="str">
        <f>CONCATENATE(Παράμετροι!D15, " - ", Παράμετροι!C15)</f>
        <v xml:space="preserve"> - </v>
      </c>
      <c r="Q17" s="129">
        <f t="shared" si="1"/>
        <v>0</v>
      </c>
    </row>
    <row r="18" spans="1:17" ht="13.8" thickBot="1" x14ac:dyDescent="0.3">
      <c r="A18" s="52" t="str">
        <f>"Total " &amp; A10</f>
        <v>Total EU Projects</v>
      </c>
      <c r="B18" s="42">
        <f t="shared" ref="B18:M18" si="2">SUM(B11:B17)</f>
        <v>0</v>
      </c>
      <c r="C18" s="102">
        <f t="shared" si="2"/>
        <v>0</v>
      </c>
      <c r="D18" s="102">
        <f t="shared" si="2"/>
        <v>0</v>
      </c>
      <c r="E18" s="102">
        <f t="shared" si="2"/>
        <v>0</v>
      </c>
      <c r="F18" s="102">
        <f t="shared" si="2"/>
        <v>0</v>
      </c>
      <c r="G18" s="102">
        <f t="shared" si="2"/>
        <v>0</v>
      </c>
      <c r="H18" s="102">
        <f t="shared" si="2"/>
        <v>0</v>
      </c>
      <c r="I18" s="102">
        <f t="shared" si="2"/>
        <v>0</v>
      </c>
      <c r="J18" s="102">
        <f t="shared" si="2"/>
        <v>0</v>
      </c>
      <c r="K18" s="102">
        <f t="shared" si="2"/>
        <v>0</v>
      </c>
      <c r="L18" s="102">
        <f t="shared" si="2"/>
        <v>0</v>
      </c>
      <c r="M18" s="103">
        <f t="shared" si="2"/>
        <v>0</v>
      </c>
      <c r="N18" s="52">
        <f t="shared" si="0"/>
        <v>0</v>
      </c>
      <c r="Q18" s="129"/>
    </row>
    <row r="19" spans="1:17" ht="13.8" thickBot="1" x14ac:dyDescent="0.3">
      <c r="A19" s="219" t="str">
        <f>Παράμετροι!B17</f>
        <v>National Projects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1"/>
      <c r="Q19" s="129"/>
    </row>
    <row r="20" spans="1:17" x14ac:dyDescent="0.25">
      <c r="A20" s="154" t="str">
        <f>IF(Παράμετροι!C18&lt;&gt;"",Παράμετροι!C18,"-")</f>
        <v>-</v>
      </c>
      <c r="B20" s="135">
        <f>'A1-JAN'!$AH22</f>
        <v>0</v>
      </c>
      <c r="C20" s="136">
        <f>'A1-FEB'!$AH22</f>
        <v>0</v>
      </c>
      <c r="D20" s="136">
        <f>'A1-MAR'!$AH22</f>
        <v>0</v>
      </c>
      <c r="E20" s="136">
        <f>'A1-APR'!$AH22</f>
        <v>0</v>
      </c>
      <c r="F20" s="136">
        <f>'A1-MAY'!$AH22</f>
        <v>0</v>
      </c>
      <c r="G20" s="136">
        <f>'A1-JUN'!$AH22</f>
        <v>0</v>
      </c>
      <c r="H20" s="136">
        <f>'A1-JUL'!$AH22</f>
        <v>0</v>
      </c>
      <c r="I20" s="136">
        <f>'A1-AUG'!$AH22</f>
        <v>0</v>
      </c>
      <c r="J20" s="136">
        <f>'A1-SEP'!$AH22</f>
        <v>0</v>
      </c>
      <c r="K20" s="136">
        <f>'A1-OCT'!$AH22</f>
        <v>0</v>
      </c>
      <c r="L20" s="136">
        <f>'A1-NOV'!$AH22</f>
        <v>0</v>
      </c>
      <c r="M20" s="137">
        <f>'A1-DEC'!$AH22</f>
        <v>0</v>
      </c>
      <c r="N20" s="187">
        <f t="shared" ref="N20:N26" si="3">SUM(B20:M20)</f>
        <v>0</v>
      </c>
      <c r="P20" s="5" t="str">
        <f>CONCATENATE(Παράμετροι!D18, " - ", Παράμετροι!C18)</f>
        <v xml:space="preserve"> - </v>
      </c>
      <c r="Q20" s="129">
        <f t="shared" si="1"/>
        <v>0</v>
      </c>
    </row>
    <row r="21" spans="1:17" x14ac:dyDescent="0.25">
      <c r="A21" s="155" t="str">
        <f>IF(Παράμετροι!C19&lt;&gt;"",Παράμετροι!C19,"-")</f>
        <v>-</v>
      </c>
      <c r="B21" s="58">
        <f>'A1-JAN'!$AH23</f>
        <v>0</v>
      </c>
      <c r="C21" s="59">
        <f>'A1-FEB'!$AH23</f>
        <v>0</v>
      </c>
      <c r="D21" s="59">
        <f>'A1-MAR'!$AH23</f>
        <v>0</v>
      </c>
      <c r="E21" s="59">
        <f>'A1-APR'!$AH23</f>
        <v>0</v>
      </c>
      <c r="F21" s="59">
        <f>'A1-MAY'!$AH23</f>
        <v>0</v>
      </c>
      <c r="G21" s="59">
        <f>'A1-JUN'!$AH23</f>
        <v>0</v>
      </c>
      <c r="H21" s="59">
        <f>'A1-JUL'!$AH23</f>
        <v>0</v>
      </c>
      <c r="I21" s="59">
        <f>'A1-AUG'!$AH23</f>
        <v>0</v>
      </c>
      <c r="J21" s="59">
        <f>'A1-SEP'!$AH23</f>
        <v>0</v>
      </c>
      <c r="K21" s="59">
        <f>'A1-OCT'!$AH23</f>
        <v>0</v>
      </c>
      <c r="L21" s="59">
        <f>'A1-NOV'!$AH23</f>
        <v>0</v>
      </c>
      <c r="M21" s="60">
        <f>'A1-DEC'!$AH23</f>
        <v>0</v>
      </c>
      <c r="N21" s="188">
        <f t="shared" si="3"/>
        <v>0</v>
      </c>
      <c r="P21" s="5" t="str">
        <f>CONCATENATE(Παράμετροι!D19, " - ", Παράμετροι!C19)</f>
        <v xml:space="preserve"> - </v>
      </c>
      <c r="Q21" s="129">
        <f t="shared" si="1"/>
        <v>0</v>
      </c>
    </row>
    <row r="22" spans="1:17" x14ac:dyDescent="0.25">
      <c r="A22" s="155" t="str">
        <f>IF(Παράμετροι!C20&lt;&gt;"",Παράμετροι!C20,"-")</f>
        <v>-</v>
      </c>
      <c r="B22" s="58">
        <f>'A1-JAN'!$AH24</f>
        <v>0</v>
      </c>
      <c r="C22" s="59">
        <f>'A1-FEB'!$AH24</f>
        <v>0</v>
      </c>
      <c r="D22" s="59">
        <f>'A1-MAR'!$AH24</f>
        <v>0</v>
      </c>
      <c r="E22" s="59">
        <f>'A1-APR'!$AH24</f>
        <v>0</v>
      </c>
      <c r="F22" s="59">
        <f>'A1-MAY'!$AH24</f>
        <v>0</v>
      </c>
      <c r="G22" s="59">
        <f>'A1-JUN'!$AH24</f>
        <v>0</v>
      </c>
      <c r="H22" s="59">
        <f>'A1-JUL'!$AH24</f>
        <v>0</v>
      </c>
      <c r="I22" s="59">
        <f>'A1-AUG'!$AH24</f>
        <v>0</v>
      </c>
      <c r="J22" s="59">
        <f>'A1-SEP'!$AH24</f>
        <v>0</v>
      </c>
      <c r="K22" s="59">
        <f>'A1-OCT'!$AH24</f>
        <v>0</v>
      </c>
      <c r="L22" s="59">
        <f>'A1-NOV'!$AH24</f>
        <v>0</v>
      </c>
      <c r="M22" s="60">
        <f>'A1-DEC'!$AH24</f>
        <v>0</v>
      </c>
      <c r="N22" s="188">
        <f t="shared" si="3"/>
        <v>0</v>
      </c>
      <c r="P22" s="5" t="str">
        <f>CONCATENATE(Παράμετροι!D20, " - ", Παράμετροι!C20)</f>
        <v xml:space="preserve"> - </v>
      </c>
      <c r="Q22" s="129">
        <f t="shared" si="1"/>
        <v>0</v>
      </c>
    </row>
    <row r="23" spans="1:17" x14ac:dyDescent="0.25">
      <c r="A23" s="155" t="str">
        <f>IF(Παράμετροι!C21&lt;&gt;"",Παράμετροι!C21,"-")</f>
        <v>-</v>
      </c>
      <c r="B23" s="58">
        <f>'A1-JAN'!$AH25</f>
        <v>0</v>
      </c>
      <c r="C23" s="59">
        <f>'A1-FEB'!$AH25</f>
        <v>0</v>
      </c>
      <c r="D23" s="59">
        <f>'A1-MAR'!$AH25</f>
        <v>0</v>
      </c>
      <c r="E23" s="59">
        <f>'A1-APR'!$AH25</f>
        <v>0</v>
      </c>
      <c r="F23" s="59">
        <f>'A1-MAY'!$AH25</f>
        <v>0</v>
      </c>
      <c r="G23" s="59">
        <f>'A1-JUN'!$AH25</f>
        <v>0</v>
      </c>
      <c r="H23" s="59">
        <f>'A1-JUL'!$AH25</f>
        <v>0</v>
      </c>
      <c r="I23" s="59">
        <f>'A1-AUG'!$AH25</f>
        <v>0</v>
      </c>
      <c r="J23" s="59">
        <f>'A1-SEP'!$AH25</f>
        <v>0</v>
      </c>
      <c r="K23" s="59">
        <f>'A1-OCT'!$AH25</f>
        <v>0</v>
      </c>
      <c r="L23" s="59">
        <f>'A1-NOV'!$AH25</f>
        <v>0</v>
      </c>
      <c r="M23" s="60">
        <f>'A1-DEC'!$AH25</f>
        <v>0</v>
      </c>
      <c r="N23" s="188">
        <f t="shared" si="3"/>
        <v>0</v>
      </c>
      <c r="P23" s="5" t="str">
        <f>CONCATENATE(Παράμετροι!D21, " - ", Παράμετροι!C21)</f>
        <v xml:space="preserve"> - </v>
      </c>
      <c r="Q23" s="129">
        <f t="shared" si="1"/>
        <v>0</v>
      </c>
    </row>
    <row r="24" spans="1:17" x14ac:dyDescent="0.25">
      <c r="A24" s="155" t="str">
        <f>IF(Παράμετροι!C22&lt;&gt;"",Παράμετροι!C22,"-")</f>
        <v>-</v>
      </c>
      <c r="B24" s="58">
        <f>'A1-JAN'!$AH26</f>
        <v>0</v>
      </c>
      <c r="C24" s="59">
        <f>'A1-FEB'!$AH26</f>
        <v>0</v>
      </c>
      <c r="D24" s="59">
        <f>'A1-MAR'!$AH26</f>
        <v>0</v>
      </c>
      <c r="E24" s="59">
        <f>'A1-APR'!$AH26</f>
        <v>0</v>
      </c>
      <c r="F24" s="59">
        <f>'A1-MAY'!$AH26</f>
        <v>0</v>
      </c>
      <c r="G24" s="59">
        <f>'A1-JUN'!$AH26</f>
        <v>0</v>
      </c>
      <c r="H24" s="59">
        <f>'A1-JUL'!$AH26</f>
        <v>0</v>
      </c>
      <c r="I24" s="59">
        <f>'A1-AUG'!$AH26</f>
        <v>0</v>
      </c>
      <c r="J24" s="59">
        <f>'A1-SEP'!$AH26</f>
        <v>0</v>
      </c>
      <c r="K24" s="59">
        <f>'A1-OCT'!$AH26</f>
        <v>0</v>
      </c>
      <c r="L24" s="59">
        <f>'A1-NOV'!$AH26</f>
        <v>0</v>
      </c>
      <c r="M24" s="60">
        <f>'A1-DEC'!$AH26</f>
        <v>0</v>
      </c>
      <c r="N24" s="188">
        <f t="shared" si="3"/>
        <v>0</v>
      </c>
      <c r="P24" s="5" t="str">
        <f>CONCATENATE(Παράμετροι!D22, " - ", Παράμετροι!C22)</f>
        <v xml:space="preserve"> - </v>
      </c>
      <c r="Q24" s="129">
        <f t="shared" si="1"/>
        <v>0</v>
      </c>
    </row>
    <row r="25" spans="1:17" x14ac:dyDescent="0.25">
      <c r="A25" s="155" t="str">
        <f>IF(Παράμετροι!C23&lt;&gt;"",Παράμετροι!C23,"-")</f>
        <v>-</v>
      </c>
      <c r="B25" s="58">
        <f>'A1-JAN'!$AH27</f>
        <v>0</v>
      </c>
      <c r="C25" s="59">
        <f>'A1-FEB'!$AH27</f>
        <v>0</v>
      </c>
      <c r="D25" s="59">
        <f>'A1-MAR'!$AH27</f>
        <v>0</v>
      </c>
      <c r="E25" s="59">
        <f>'A1-APR'!$AH27</f>
        <v>0</v>
      </c>
      <c r="F25" s="59">
        <f>'A1-MAY'!$AH27</f>
        <v>0</v>
      </c>
      <c r="G25" s="59">
        <f>'A1-JUN'!$AH27</f>
        <v>0</v>
      </c>
      <c r="H25" s="59">
        <f>'A1-JUL'!$AH27</f>
        <v>0</v>
      </c>
      <c r="I25" s="59">
        <f>'A1-AUG'!$AH27</f>
        <v>0</v>
      </c>
      <c r="J25" s="59">
        <f>'A1-SEP'!$AH27</f>
        <v>0</v>
      </c>
      <c r="K25" s="59">
        <f>'A1-OCT'!$AH27</f>
        <v>0</v>
      </c>
      <c r="L25" s="59">
        <f>'A1-NOV'!$AH27</f>
        <v>0</v>
      </c>
      <c r="M25" s="60">
        <f>'A1-DEC'!$AH27</f>
        <v>0</v>
      </c>
      <c r="N25" s="188">
        <f t="shared" si="3"/>
        <v>0</v>
      </c>
      <c r="P25" s="5" t="str">
        <f>CONCATENATE(Παράμετροι!D23, " - ", Παράμετροι!C23)</f>
        <v xml:space="preserve"> - </v>
      </c>
      <c r="Q25" s="129">
        <f t="shared" si="1"/>
        <v>0</v>
      </c>
    </row>
    <row r="26" spans="1:17" ht="13.8" thickBot="1" x14ac:dyDescent="0.3">
      <c r="A26" s="156" t="str">
        <f>IF(Παράμετροι!C24&lt;&gt;"",Παράμετροι!C24,"-")</f>
        <v>-</v>
      </c>
      <c r="B26" s="138">
        <f>'A1-JAN'!$AH28</f>
        <v>0</v>
      </c>
      <c r="C26" s="139">
        <f>'A1-FEB'!$AH28</f>
        <v>0</v>
      </c>
      <c r="D26" s="139">
        <f>'A1-MAR'!$AH28</f>
        <v>0</v>
      </c>
      <c r="E26" s="139">
        <f>'A1-APR'!$AH28</f>
        <v>0</v>
      </c>
      <c r="F26" s="139">
        <f>'A1-MAY'!$AH28</f>
        <v>0</v>
      </c>
      <c r="G26" s="139">
        <f>'A1-JUN'!$AH28</f>
        <v>0</v>
      </c>
      <c r="H26" s="139">
        <f>'A1-JUL'!$AH28</f>
        <v>0</v>
      </c>
      <c r="I26" s="139">
        <f>'A1-AUG'!$AH28</f>
        <v>0</v>
      </c>
      <c r="J26" s="139">
        <f>'A1-SEP'!$AH28</f>
        <v>0</v>
      </c>
      <c r="K26" s="139">
        <f>'A1-OCT'!$AH28</f>
        <v>0</v>
      </c>
      <c r="L26" s="139">
        <f>'A1-NOV'!$AH28</f>
        <v>0</v>
      </c>
      <c r="M26" s="140">
        <f>'A1-DEC'!$AH28</f>
        <v>0</v>
      </c>
      <c r="N26" s="189">
        <f t="shared" si="3"/>
        <v>0</v>
      </c>
      <c r="P26" s="5" t="str">
        <f>CONCATENATE(Παράμετροι!D24, " - ", Παράμετροι!C24)</f>
        <v xml:space="preserve"> - </v>
      </c>
      <c r="Q26" s="129">
        <f t="shared" si="1"/>
        <v>0</v>
      </c>
    </row>
    <row r="27" spans="1:17" ht="13.8" thickBot="1" x14ac:dyDescent="0.3">
      <c r="A27" s="52" t="str">
        <f>"Total " &amp; A19</f>
        <v>Total National Projects</v>
      </c>
      <c r="B27" s="42">
        <f t="shared" ref="B27:M27" si="4">SUM(B20:B26)</f>
        <v>0</v>
      </c>
      <c r="C27" s="102">
        <f t="shared" si="4"/>
        <v>0</v>
      </c>
      <c r="D27" s="102">
        <f t="shared" si="4"/>
        <v>0</v>
      </c>
      <c r="E27" s="102">
        <f t="shared" si="4"/>
        <v>0</v>
      </c>
      <c r="F27" s="102">
        <f t="shared" si="4"/>
        <v>0</v>
      </c>
      <c r="G27" s="102">
        <f t="shared" si="4"/>
        <v>0</v>
      </c>
      <c r="H27" s="102">
        <f t="shared" si="4"/>
        <v>0</v>
      </c>
      <c r="I27" s="107">
        <f t="shared" si="4"/>
        <v>0</v>
      </c>
      <c r="J27" s="102">
        <f t="shared" si="4"/>
        <v>0</v>
      </c>
      <c r="K27" s="102">
        <f t="shared" si="4"/>
        <v>0</v>
      </c>
      <c r="L27" s="102">
        <f t="shared" si="4"/>
        <v>0</v>
      </c>
      <c r="M27" s="108">
        <f t="shared" si="4"/>
        <v>0</v>
      </c>
      <c r="N27" s="52">
        <f>SUM(B27:M27)</f>
        <v>0</v>
      </c>
      <c r="Q27" s="129"/>
    </row>
    <row r="28" spans="1:17" ht="13.8" thickBot="1" x14ac:dyDescent="0.3">
      <c r="A28" s="219" t="str">
        <f>Παράμετροι!B26</f>
        <v>Other Projects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1"/>
      <c r="Q28" s="129"/>
    </row>
    <row r="29" spans="1:17" x14ac:dyDescent="0.25">
      <c r="A29" s="154" t="str">
        <f>IF(Παράμετροι!C27&lt;&gt;"",Παράμετροι!C27,"-")</f>
        <v>-</v>
      </c>
      <c r="B29" s="135">
        <f>'A1-JAN'!$AH32</f>
        <v>0</v>
      </c>
      <c r="C29" s="136">
        <f>'A1-FEB'!$AH32</f>
        <v>0</v>
      </c>
      <c r="D29" s="136">
        <f>'A1-MAR'!$AH32</f>
        <v>0</v>
      </c>
      <c r="E29" s="136">
        <f>'A1-APR'!$AH32</f>
        <v>0</v>
      </c>
      <c r="F29" s="136">
        <f>'A1-MAY'!$AH32</f>
        <v>0</v>
      </c>
      <c r="G29" s="136">
        <f>'A1-JUN'!$AH32</f>
        <v>0</v>
      </c>
      <c r="H29" s="136">
        <f>'A1-JUL'!$AH32</f>
        <v>0</v>
      </c>
      <c r="I29" s="136">
        <f>'A1-AUG'!$AH32</f>
        <v>0</v>
      </c>
      <c r="J29" s="136">
        <f>'A1-SEP'!$AH32</f>
        <v>0</v>
      </c>
      <c r="K29" s="136">
        <f>'A1-OCT'!$AH32</f>
        <v>0</v>
      </c>
      <c r="L29" s="136">
        <f>'A1-NOV'!$AH32</f>
        <v>0</v>
      </c>
      <c r="M29" s="137">
        <f>'A1-DEC'!$AH32</f>
        <v>0</v>
      </c>
      <c r="N29" s="187">
        <f>SUM(B29:M29)</f>
        <v>0</v>
      </c>
      <c r="P29" s="5" t="str">
        <f>CONCATENATE(Παράμετροι!D27, " - ", Παράμετροι!C27)</f>
        <v xml:space="preserve"> - </v>
      </c>
      <c r="Q29" s="129">
        <f t="shared" si="1"/>
        <v>0</v>
      </c>
    </row>
    <row r="30" spans="1:17" x14ac:dyDescent="0.25">
      <c r="A30" s="155" t="str">
        <f>IF(Παράμετροι!C28&lt;&gt;"",Παράμετροι!C28,"-")</f>
        <v>-</v>
      </c>
      <c r="B30" s="58">
        <f>'A1-JAN'!$AH33</f>
        <v>0</v>
      </c>
      <c r="C30" s="59">
        <f>'A1-FEB'!$AH33</f>
        <v>0</v>
      </c>
      <c r="D30" s="59">
        <f>'A1-MAR'!$AH33</f>
        <v>0</v>
      </c>
      <c r="E30" s="59">
        <f>'A1-APR'!$AH33</f>
        <v>0</v>
      </c>
      <c r="F30" s="59">
        <f>'A1-MAY'!$AH33</f>
        <v>0</v>
      </c>
      <c r="G30" s="59">
        <f>'A1-JUN'!$AH33</f>
        <v>0</v>
      </c>
      <c r="H30" s="59">
        <f>'A1-JUL'!$AH33</f>
        <v>0</v>
      </c>
      <c r="I30" s="59">
        <f>'A1-AUG'!$AH33</f>
        <v>0</v>
      </c>
      <c r="J30" s="59">
        <f>'A1-SEP'!$AH33</f>
        <v>0</v>
      </c>
      <c r="K30" s="59">
        <f>'A1-OCT'!$AH33</f>
        <v>0</v>
      </c>
      <c r="L30" s="59">
        <f>'A1-NOV'!$AH33</f>
        <v>0</v>
      </c>
      <c r="M30" s="60">
        <f>'A1-DEC'!$AH33</f>
        <v>0</v>
      </c>
      <c r="N30" s="187">
        <f t="shared" ref="N30:N35" si="5">SUM(B30:M30)</f>
        <v>0</v>
      </c>
      <c r="P30" s="5" t="str">
        <f>CONCATENATE(Παράμετροι!D28, " - ", Παράμετροι!C28)</f>
        <v xml:space="preserve"> - </v>
      </c>
      <c r="Q30" s="129">
        <f t="shared" si="1"/>
        <v>0</v>
      </c>
    </row>
    <row r="31" spans="1:17" x14ac:dyDescent="0.25">
      <c r="A31" s="155" t="str">
        <f>IF(Παράμετροι!C29&lt;&gt;"",Παράμετροι!C29,"-")</f>
        <v>-</v>
      </c>
      <c r="B31" s="58">
        <f>'A1-JAN'!$AH34</f>
        <v>0</v>
      </c>
      <c r="C31" s="59">
        <f>'A1-FEB'!$AH34</f>
        <v>0</v>
      </c>
      <c r="D31" s="59">
        <f>'A1-MAR'!$AH34</f>
        <v>0</v>
      </c>
      <c r="E31" s="59">
        <f>'A1-APR'!$AH34</f>
        <v>0</v>
      </c>
      <c r="F31" s="59">
        <f>'A1-MAY'!$AH34</f>
        <v>0</v>
      </c>
      <c r="G31" s="59">
        <f>'A1-JUN'!$AH34</f>
        <v>0</v>
      </c>
      <c r="H31" s="59">
        <f>'A1-JUL'!$AH34</f>
        <v>0</v>
      </c>
      <c r="I31" s="59">
        <f>'A1-AUG'!$AH34</f>
        <v>0</v>
      </c>
      <c r="J31" s="59">
        <f>'A1-SEP'!$AH34</f>
        <v>0</v>
      </c>
      <c r="K31" s="59">
        <f>'A1-OCT'!$AH34</f>
        <v>0</v>
      </c>
      <c r="L31" s="59">
        <f>'A1-NOV'!$AH34</f>
        <v>0</v>
      </c>
      <c r="M31" s="60">
        <f>'A1-DEC'!$AH34</f>
        <v>0</v>
      </c>
      <c r="N31" s="187">
        <f t="shared" si="5"/>
        <v>0</v>
      </c>
      <c r="P31" s="5" t="str">
        <f>CONCATENATE(Παράμετροι!D29, " - ", Παράμετροι!C29)</f>
        <v xml:space="preserve"> - </v>
      </c>
      <c r="Q31" s="129">
        <f t="shared" si="1"/>
        <v>0</v>
      </c>
    </row>
    <row r="32" spans="1:17" x14ac:dyDescent="0.25">
      <c r="A32" s="155" t="str">
        <f>IF(Παράμετροι!C30&lt;&gt;"",Παράμετροι!C30,"-")</f>
        <v>-</v>
      </c>
      <c r="B32" s="58">
        <f>'A1-JAN'!$AH35</f>
        <v>0</v>
      </c>
      <c r="C32" s="59">
        <f>'A1-FEB'!$AH35</f>
        <v>0</v>
      </c>
      <c r="D32" s="59">
        <f>'A1-MAR'!$AH35</f>
        <v>0</v>
      </c>
      <c r="E32" s="59">
        <f>'A1-APR'!$AH35</f>
        <v>0</v>
      </c>
      <c r="F32" s="59">
        <f>'A1-MAY'!$AH35</f>
        <v>0</v>
      </c>
      <c r="G32" s="59">
        <f>'A1-JUN'!$AH35</f>
        <v>0</v>
      </c>
      <c r="H32" s="59">
        <f>'A1-JUL'!$AH35</f>
        <v>0</v>
      </c>
      <c r="I32" s="59">
        <f>'A1-AUG'!$AH35</f>
        <v>0</v>
      </c>
      <c r="J32" s="59">
        <f>'A1-SEP'!$AH35</f>
        <v>0</v>
      </c>
      <c r="K32" s="59">
        <f>'A1-OCT'!$AH35</f>
        <v>0</v>
      </c>
      <c r="L32" s="59">
        <f>'A1-NOV'!$AH35</f>
        <v>0</v>
      </c>
      <c r="M32" s="60">
        <f>'A1-DEC'!$AH35</f>
        <v>0</v>
      </c>
      <c r="N32" s="187">
        <f t="shared" si="5"/>
        <v>0</v>
      </c>
      <c r="P32" s="5" t="str">
        <f>CONCATENATE(Παράμετροι!D30, " - ", Παράμετροι!C30)</f>
        <v xml:space="preserve"> - </v>
      </c>
      <c r="Q32" s="129">
        <f t="shared" si="1"/>
        <v>0</v>
      </c>
    </row>
    <row r="33" spans="1:17" x14ac:dyDescent="0.25">
      <c r="A33" s="155" t="str">
        <f>IF(Παράμετροι!C31&lt;&gt;"",Παράμετροι!C31,"-")</f>
        <v>-</v>
      </c>
      <c r="B33" s="58">
        <f>'A1-JAN'!$AH36</f>
        <v>0</v>
      </c>
      <c r="C33" s="59">
        <f>'A1-FEB'!$AH36</f>
        <v>0</v>
      </c>
      <c r="D33" s="59">
        <f>'A1-MAR'!$AH36</f>
        <v>0</v>
      </c>
      <c r="E33" s="59">
        <f>'A1-APR'!$AH36</f>
        <v>0</v>
      </c>
      <c r="F33" s="59">
        <f>'A1-MAY'!$AH36</f>
        <v>0</v>
      </c>
      <c r="G33" s="59">
        <f>'A1-JUN'!$AH36</f>
        <v>0</v>
      </c>
      <c r="H33" s="59">
        <f>'A1-JUL'!$AH36</f>
        <v>0</v>
      </c>
      <c r="I33" s="59">
        <f>'A1-AUG'!$AH36</f>
        <v>0</v>
      </c>
      <c r="J33" s="59">
        <f>'A1-SEP'!$AH36</f>
        <v>0</v>
      </c>
      <c r="K33" s="59">
        <f>'A1-OCT'!$AH36</f>
        <v>0</v>
      </c>
      <c r="L33" s="59">
        <f>'A1-NOV'!$AH36</f>
        <v>0</v>
      </c>
      <c r="M33" s="60">
        <f>'A1-DEC'!$AH36</f>
        <v>0</v>
      </c>
      <c r="N33" s="188">
        <f t="shared" si="5"/>
        <v>0</v>
      </c>
      <c r="P33" s="5" t="str">
        <f>CONCATENATE(Παράμετροι!D31, " - ", Παράμετροι!C31)</f>
        <v xml:space="preserve"> - </v>
      </c>
      <c r="Q33" s="129">
        <f t="shared" si="1"/>
        <v>0</v>
      </c>
    </row>
    <row r="34" spans="1:17" x14ac:dyDescent="0.25">
      <c r="A34" s="155" t="str">
        <f>IF(Παράμετροι!C32&lt;&gt;"",Παράμετροι!C32,"-")</f>
        <v>-</v>
      </c>
      <c r="B34" s="58">
        <f>'A1-JAN'!$AH37</f>
        <v>0</v>
      </c>
      <c r="C34" s="59">
        <f>'A1-FEB'!$AH37</f>
        <v>0</v>
      </c>
      <c r="D34" s="59">
        <f>'A1-MAR'!$AH37</f>
        <v>0</v>
      </c>
      <c r="E34" s="59">
        <f>'A1-APR'!$AH37</f>
        <v>0</v>
      </c>
      <c r="F34" s="59">
        <f>'A1-MAY'!$AH37</f>
        <v>0</v>
      </c>
      <c r="G34" s="59">
        <f>'A1-JUN'!$AH37</f>
        <v>0</v>
      </c>
      <c r="H34" s="59">
        <f>'A1-JUL'!$AH37</f>
        <v>0</v>
      </c>
      <c r="I34" s="59">
        <f>'A1-AUG'!$AH37</f>
        <v>0</v>
      </c>
      <c r="J34" s="59">
        <f>'A1-SEP'!$AH37</f>
        <v>0</v>
      </c>
      <c r="K34" s="59">
        <f>'A1-OCT'!$AH37</f>
        <v>0</v>
      </c>
      <c r="L34" s="59">
        <f>'A1-NOV'!$AH37</f>
        <v>0</v>
      </c>
      <c r="M34" s="60">
        <f>'A1-DEC'!$AH37</f>
        <v>0</v>
      </c>
      <c r="N34" s="188">
        <f t="shared" si="5"/>
        <v>0</v>
      </c>
      <c r="P34" s="5" t="str">
        <f>CONCATENATE(Παράμετροι!D32, " - ", Παράμετροι!C32)</f>
        <v xml:space="preserve"> - </v>
      </c>
      <c r="Q34" s="129">
        <f t="shared" si="1"/>
        <v>0</v>
      </c>
    </row>
    <row r="35" spans="1:17" ht="13.8" thickBot="1" x14ac:dyDescent="0.3">
      <c r="A35" s="156" t="str">
        <f>IF(Παράμετροι!C33&lt;&gt;"",Παράμετροι!C33,"-")</f>
        <v>-</v>
      </c>
      <c r="B35" s="138">
        <f>'A1-JAN'!$AH38</f>
        <v>0</v>
      </c>
      <c r="C35" s="139">
        <f>'A1-FEB'!$AH38</f>
        <v>0</v>
      </c>
      <c r="D35" s="139">
        <f>'A1-MAR'!$AH38</f>
        <v>0</v>
      </c>
      <c r="E35" s="139">
        <f>'A1-APR'!$AH38</f>
        <v>0</v>
      </c>
      <c r="F35" s="139">
        <f>'A1-MAY'!$AH38</f>
        <v>0</v>
      </c>
      <c r="G35" s="139">
        <f>'A1-JUN'!$AH38</f>
        <v>0</v>
      </c>
      <c r="H35" s="139">
        <f>'A1-JUL'!$AH38</f>
        <v>0</v>
      </c>
      <c r="I35" s="139">
        <f>'A1-AUG'!$AH38</f>
        <v>0</v>
      </c>
      <c r="J35" s="139">
        <f>'A1-SEP'!$AH38</f>
        <v>0</v>
      </c>
      <c r="K35" s="139">
        <f>'A1-OCT'!$AH38</f>
        <v>0</v>
      </c>
      <c r="L35" s="139">
        <f>'A1-NOV'!$AH38</f>
        <v>0</v>
      </c>
      <c r="M35" s="140">
        <f>'A1-DEC'!$AH38</f>
        <v>0</v>
      </c>
      <c r="N35" s="190">
        <f t="shared" si="5"/>
        <v>0</v>
      </c>
      <c r="P35" s="5" t="str">
        <f>CONCATENATE(Παράμετροι!D33, " - ", Παράμετροι!C33)</f>
        <v xml:space="preserve"> - </v>
      </c>
      <c r="Q35" s="129">
        <f t="shared" si="1"/>
        <v>0</v>
      </c>
    </row>
    <row r="36" spans="1:17" ht="13.8" thickBot="1" x14ac:dyDescent="0.3">
      <c r="A36" s="52" t="str">
        <f>"Total " &amp; A28</f>
        <v>Total Other Projects</v>
      </c>
      <c r="B36" s="42">
        <f>SUM(B29:B35)</f>
        <v>0</v>
      </c>
      <c r="C36" s="102">
        <f t="shared" ref="C36:M36" si="6">SUM(C29:C35)</f>
        <v>0</v>
      </c>
      <c r="D36" s="102">
        <f t="shared" si="6"/>
        <v>0</v>
      </c>
      <c r="E36" s="102">
        <f t="shared" si="6"/>
        <v>0</v>
      </c>
      <c r="F36" s="102">
        <f t="shared" si="6"/>
        <v>0</v>
      </c>
      <c r="G36" s="102">
        <f t="shared" si="6"/>
        <v>0</v>
      </c>
      <c r="H36" s="102">
        <f t="shared" si="6"/>
        <v>0</v>
      </c>
      <c r="I36" s="107">
        <f t="shared" si="6"/>
        <v>0</v>
      </c>
      <c r="J36" s="102">
        <f t="shared" si="6"/>
        <v>0</v>
      </c>
      <c r="K36" s="102">
        <f t="shared" si="6"/>
        <v>0</v>
      </c>
      <c r="L36" s="102">
        <f t="shared" si="6"/>
        <v>0</v>
      </c>
      <c r="M36" s="108">
        <f t="shared" si="6"/>
        <v>0</v>
      </c>
      <c r="N36" s="52">
        <f>SUM(B36:M36)</f>
        <v>0</v>
      </c>
    </row>
    <row r="37" spans="1:17" ht="13.8" thickBot="1" x14ac:dyDescent="0.3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</row>
    <row r="38" spans="1:17" ht="13.8" thickBot="1" x14ac:dyDescent="0.3">
      <c r="A38" s="104" t="s">
        <v>60</v>
      </c>
      <c r="B38" s="42">
        <f t="shared" ref="B38:N38" si="7">B18+B27+B36</f>
        <v>0</v>
      </c>
      <c r="C38" s="102">
        <f t="shared" si="7"/>
        <v>0</v>
      </c>
      <c r="D38" s="102">
        <f t="shared" si="7"/>
        <v>0</v>
      </c>
      <c r="E38" s="102">
        <f t="shared" si="7"/>
        <v>0</v>
      </c>
      <c r="F38" s="102">
        <f t="shared" si="7"/>
        <v>0</v>
      </c>
      <c r="G38" s="102">
        <f t="shared" si="7"/>
        <v>0</v>
      </c>
      <c r="H38" s="102">
        <f t="shared" si="7"/>
        <v>0</v>
      </c>
      <c r="I38" s="102">
        <f t="shared" si="7"/>
        <v>0</v>
      </c>
      <c r="J38" s="102">
        <f t="shared" si="7"/>
        <v>0</v>
      </c>
      <c r="K38" s="102">
        <f t="shared" si="7"/>
        <v>0</v>
      </c>
      <c r="L38" s="102">
        <f t="shared" si="7"/>
        <v>0</v>
      </c>
      <c r="M38" s="108">
        <f t="shared" si="7"/>
        <v>0</v>
      </c>
      <c r="N38" s="52">
        <f t="shared" si="7"/>
        <v>0</v>
      </c>
    </row>
    <row r="39" spans="1:17" ht="13.8" thickBot="1" x14ac:dyDescent="0.3">
      <c r="A39" s="106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</row>
    <row r="40" spans="1:17" ht="13.8" thickBot="1" x14ac:dyDescent="0.3">
      <c r="A40" s="219" t="s">
        <v>2</v>
      </c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1"/>
    </row>
    <row r="41" spans="1:17" ht="13.8" thickBot="1" x14ac:dyDescent="0.3">
      <c r="A41" s="163" t="s">
        <v>3</v>
      </c>
      <c r="B41" s="164">
        <f>'A1-JAN'!AH45</f>
        <v>16</v>
      </c>
      <c r="C41" s="165">
        <f>'A1-FEB'!AH45</f>
        <v>8</v>
      </c>
      <c r="D41" s="165">
        <f>'A1-MAR'!AH45</f>
        <v>8</v>
      </c>
      <c r="E41" s="165">
        <f>'A1-APR'!AH45</f>
        <v>16</v>
      </c>
      <c r="F41" s="165">
        <f>'A1-MAY'!AH45</f>
        <v>8</v>
      </c>
      <c r="G41" s="165">
        <f>'A1-JUN'!AH45</f>
        <v>8</v>
      </c>
      <c r="H41" s="165">
        <f>'A1-JUL'!AH45</f>
        <v>0</v>
      </c>
      <c r="I41" s="165">
        <f>'A1-AUG'!AH45</f>
        <v>0</v>
      </c>
      <c r="J41" s="165">
        <f>'A1-SEP'!AH45</f>
        <v>0</v>
      </c>
      <c r="K41" s="165">
        <f>'A1-OCT'!AH45</f>
        <v>8</v>
      </c>
      <c r="L41" s="165">
        <f>'A1-NOV'!AH45</f>
        <v>0</v>
      </c>
      <c r="M41" s="166">
        <f>'A1-DEC'!AH45</f>
        <v>8</v>
      </c>
      <c r="N41" s="167">
        <f>SUM(B41:M41)</f>
        <v>80</v>
      </c>
    </row>
    <row r="42" spans="1:17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7" ht="13.8" thickBo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7" ht="13.8" thickBot="1" x14ac:dyDescent="0.3">
      <c r="A44" s="104" t="s">
        <v>61</v>
      </c>
      <c r="B44" s="42">
        <f>B38+B41</f>
        <v>16</v>
      </c>
      <c r="C44" s="102">
        <f t="shared" ref="C44:N44" si="8">C38+C41</f>
        <v>8</v>
      </c>
      <c r="D44" s="102">
        <f t="shared" si="8"/>
        <v>8</v>
      </c>
      <c r="E44" s="102">
        <f t="shared" si="8"/>
        <v>16</v>
      </c>
      <c r="F44" s="102">
        <f t="shared" si="8"/>
        <v>8</v>
      </c>
      <c r="G44" s="102">
        <f t="shared" si="8"/>
        <v>8</v>
      </c>
      <c r="H44" s="102">
        <f t="shared" si="8"/>
        <v>0</v>
      </c>
      <c r="I44" s="102">
        <f t="shared" si="8"/>
        <v>0</v>
      </c>
      <c r="J44" s="102">
        <f t="shared" si="8"/>
        <v>0</v>
      </c>
      <c r="K44" s="102">
        <f t="shared" si="8"/>
        <v>8</v>
      </c>
      <c r="L44" s="102">
        <f t="shared" si="8"/>
        <v>0</v>
      </c>
      <c r="M44" s="103">
        <f t="shared" si="8"/>
        <v>8</v>
      </c>
      <c r="N44" s="162">
        <f t="shared" si="8"/>
        <v>80</v>
      </c>
    </row>
    <row r="46" spans="1:17" s="130" customFormat="1" x14ac:dyDescent="0.25">
      <c r="B46" s="131" t="s">
        <v>56</v>
      </c>
      <c r="C46" s="131"/>
      <c r="H46" s="131" t="s">
        <v>59</v>
      </c>
      <c r="I46" s="131"/>
      <c r="J46" s="131"/>
      <c r="K46" s="131"/>
      <c r="N46" s="132"/>
    </row>
    <row r="47" spans="1:17" s="130" customFormat="1" x14ac:dyDescent="0.25">
      <c r="B47" s="50" t="s">
        <v>53</v>
      </c>
      <c r="H47" s="50" t="s">
        <v>53</v>
      </c>
      <c r="N47" s="132"/>
    </row>
    <row r="48" spans="1:17" x14ac:dyDescent="0.25">
      <c r="B48" s="5" t="str">
        <f>IF(Παράμετροι!C3=0,"",Παράμετροι!C3)</f>
        <v/>
      </c>
      <c r="D48" s="30"/>
      <c r="H48" s="30" t="str" cm="1">
        <f t="array" ref="H48">IFERROR(INDEX($P:$P,SMALL(ROW($Q$11:$Q$35)*($Q$11:$Q$35&lt;&gt;0),SUMPRODUCT(N($Q$11:$Q$35=0))+ROWS($1:1))),"")</f>
        <v/>
      </c>
      <c r="I48" s="30"/>
      <c r="J48" s="30"/>
      <c r="P48" s="30"/>
    </row>
    <row r="49" spans="4:10" x14ac:dyDescent="0.25">
      <c r="D49" s="30"/>
      <c r="H49" s="30" t="str" cm="1">
        <f t="array" ref="H49">IFERROR(INDEX($P:$P,SMALL(ROW($Q$11:$Q$35)*($Q$11:$Q$35&lt;&gt;0),SUMPRODUCT(N($Q$11:$Q$35=0))+ROWS($1:2))),"")</f>
        <v/>
      </c>
      <c r="I49" s="30"/>
      <c r="J49" s="30"/>
    </row>
    <row r="50" spans="4:10" x14ac:dyDescent="0.25">
      <c r="D50" s="30"/>
      <c r="H50" s="30" t="str" cm="1">
        <f t="array" ref="H50">IFERROR(INDEX($P:$P,SMALL(ROW($Q$11:$Q$35)*($Q$11:$Q$35&lt;&gt;0),SUMPRODUCT(N($Q$11:$Q$35=0))+ROWS($1:3))),"")</f>
        <v/>
      </c>
      <c r="I50" s="30"/>
      <c r="J50" s="30"/>
    </row>
    <row r="51" spans="4:10" x14ac:dyDescent="0.25">
      <c r="D51" s="30"/>
      <c r="H51" s="30" t="str" cm="1">
        <f t="array" ref="H51">IFERROR(INDEX($P:$P,SMALL(ROW($Q$11:$Q$35)*($Q$11:$Q$35&lt;&gt;0),SUMPRODUCT(N($Q$11:$Q$35=0))+ROWS($1:4))),"")</f>
        <v/>
      </c>
      <c r="I51" s="30"/>
      <c r="J51" s="30"/>
    </row>
    <row r="52" spans="4:10" x14ac:dyDescent="0.25">
      <c r="D52" s="30"/>
      <c r="H52" s="30" t="str" cm="1">
        <f t="array" ref="H52">IFERROR(INDEX($P:$P,SMALL(ROW($Q$11:$Q$35)*($Q$11:$Q$35&lt;&gt;0),SUMPRODUCT(N($Q$11:$Q$35=0))+ROWS($1:5))),"")</f>
        <v/>
      </c>
      <c r="I52" s="30"/>
      <c r="J52" s="30"/>
    </row>
    <row r="53" spans="4:10" x14ac:dyDescent="0.25">
      <c r="D53" s="30"/>
      <c r="H53" s="30" t="str" cm="1">
        <f t="array" ref="H53">IFERROR(INDEX($P:$P,SMALL(ROW($Q$11:$Q$35)*($Q$11:$Q$35&lt;&gt;0),SUMPRODUCT(N($Q$11:$Q$35=0))+ROWS($1:6))),"")</f>
        <v/>
      </c>
      <c r="I53" s="30"/>
      <c r="J53" s="30"/>
    </row>
    <row r="54" spans="4:10" x14ac:dyDescent="0.25">
      <c r="D54" s="30"/>
      <c r="H54" s="30" t="str" cm="1">
        <f t="array" ref="H54">IFERROR(INDEX($P:$P,SMALL(ROW($Q$11:$Q$35)*($Q$11:$Q$35&lt;&gt;0),SUMPRODUCT(N($Q$11:$Q$35=0))+ROWS($1:7))),"")</f>
        <v/>
      </c>
      <c r="I54" s="30"/>
      <c r="J54" s="30"/>
    </row>
    <row r="55" spans="4:10" x14ac:dyDescent="0.25">
      <c r="D55" s="30"/>
      <c r="H55" s="30" t="str" cm="1">
        <f t="array" ref="H55">IFERROR(INDEX($P:$P,SMALL(ROW($Q$11:$Q$35)*($Q$11:$Q$35&lt;&gt;0),SUMPRODUCT(N($Q$11:$Q$35=0))+ROWS($1:8))),"")</f>
        <v/>
      </c>
      <c r="I55" s="30"/>
      <c r="J55" s="30"/>
    </row>
    <row r="56" spans="4:10" x14ac:dyDescent="0.25">
      <c r="D56" s="30"/>
      <c r="H56" s="30" t="str" cm="1">
        <f t="array" ref="H56">IFERROR(INDEX($P:$P,SMALL(ROW($Q$11:$Q$35)*($Q$11:$Q$35&lt;&gt;0),SUMPRODUCT(N($Q$11:$Q$35=0))+ROWS($1:9))),"")</f>
        <v/>
      </c>
      <c r="I56" s="30"/>
      <c r="J56" s="30"/>
    </row>
    <row r="57" spans="4:10" x14ac:dyDescent="0.25">
      <c r="D57" s="30"/>
      <c r="H57" s="30" t="str" cm="1">
        <f t="array" ref="H57">IFERROR(INDEX($P:$P,SMALL(ROW($Q$11:$Q$35)*($Q$11:$Q$35&lt;&gt;0),SUMPRODUCT(N($Q$11:$Q$35=0))+ROWS($1:10))),"")</f>
        <v/>
      </c>
      <c r="I57" s="30"/>
      <c r="J57" s="30"/>
    </row>
    <row r="58" spans="4:10" x14ac:dyDescent="0.25">
      <c r="D58" s="30"/>
      <c r="H58" s="30" t="str" cm="1">
        <f t="array" ref="H58">IFERROR(INDEX($P:$P,SMALL(ROW($Q$11:$Q$35)*($Q$11:$Q$35&lt;&gt;0),SUMPRODUCT(N($Q$11:$Q$35=0))+ROWS($1:11))),"")</f>
        <v/>
      </c>
      <c r="I58" s="30"/>
      <c r="J58" s="30"/>
    </row>
    <row r="59" spans="4:10" x14ac:dyDescent="0.25">
      <c r="D59" s="30"/>
      <c r="H59" s="30" t="str" cm="1">
        <f t="array" ref="H59">IFERROR(INDEX($P:$P,SMALL(ROW($Q$11:$Q$35)*($Q$11:$Q$35&lt;&gt;0),SUMPRODUCT(N($Q$11:$Q$35=0))+ROWS($1:12))),"")</f>
        <v/>
      </c>
      <c r="I59" s="30"/>
      <c r="J59" s="30"/>
    </row>
    <row r="60" spans="4:10" x14ac:dyDescent="0.25">
      <c r="D60" s="30"/>
      <c r="H60" s="30" t="str" cm="1">
        <f t="array" ref="H60">IFERROR(INDEX($P:$P,SMALL(ROW($Q$11:$Q$35)*($Q$11:$Q$35&lt;&gt;0),SUMPRODUCT(N($Q$11:$Q$35=0))+ROWS($1:13))),"")</f>
        <v/>
      </c>
      <c r="I60" s="30"/>
      <c r="J60" s="30"/>
    </row>
    <row r="61" spans="4:10" x14ac:dyDescent="0.25">
      <c r="D61" s="30"/>
      <c r="H61" s="30" t="str" cm="1">
        <f t="array" ref="H61">IFERROR(INDEX($P:$P,SMALL(ROW($Q$11:$Q$35)*($Q$11:$Q$35&lt;&gt;0),SUMPRODUCT(N($Q$11:$Q$35=0))+ROWS($1:14))),"")</f>
        <v/>
      </c>
      <c r="I61" s="30"/>
      <c r="J61" s="30"/>
    </row>
    <row r="62" spans="4:10" x14ac:dyDescent="0.25">
      <c r="D62" s="30"/>
      <c r="H62" s="30" t="str" cm="1">
        <f t="array" ref="H62">IFERROR(INDEX($P:$P,SMALL(ROW($Q$11:$Q$35)*($Q$11:$Q$35&lt;&gt;0),SUMPRODUCT(N($Q$11:$Q$35=0))+ROWS($1:15))),"")</f>
        <v/>
      </c>
      <c r="I62" s="30"/>
      <c r="J62" s="30"/>
    </row>
    <row r="63" spans="4:10" x14ac:dyDescent="0.25">
      <c r="H63" s="30" t="str" cm="1">
        <f t="array" ref="H63">IFERROR(INDEX($P:$P,SMALL(ROW($Q$11:$Q$35)*($Q$11:$Q$35&lt;&gt;0),SUMPRODUCT(N($Q$11:$Q$35=0))+ROWS($1:16))),"")</f>
        <v/>
      </c>
      <c r="I63" s="30"/>
    </row>
    <row r="64" spans="4:10" x14ac:dyDescent="0.25">
      <c r="H64" s="30" t="str" cm="1">
        <f t="array" ref="H64">IFERROR(INDEX($P:$P,SMALL(ROW($Q$11:$Q$35)*($Q$11:$Q$35&lt;&gt;0),SUMPRODUCT(N($Q$11:$Q$35=0))+ROWS($1:17))),"")</f>
        <v/>
      </c>
      <c r="I64" s="30"/>
    </row>
    <row r="65" spans="7:9" x14ac:dyDescent="0.25">
      <c r="H65" s="30" t="str" cm="1">
        <f t="array" ref="H65">IFERROR(INDEX($P:$P,SMALL(ROW($Q$11:$Q$35)*($Q$11:$Q$35&lt;&gt;0),SUMPRODUCT(N($Q$11:$Q$35=0))+ROWS($1:18))),"")</f>
        <v/>
      </c>
      <c r="I65" s="30"/>
    </row>
    <row r="66" spans="7:9" x14ac:dyDescent="0.25">
      <c r="H66" s="30" t="str" cm="1">
        <f t="array" ref="H66">IFERROR(INDEX($P:$P,SMALL(ROW($Q$11:$Q$35)*($Q$11:$Q$35&lt;&gt;0),SUMPRODUCT(N($Q$11:$Q$35=0))+ROWS($1:19))),"")</f>
        <v/>
      </c>
      <c r="I66" s="30"/>
    </row>
    <row r="67" spans="7:9" x14ac:dyDescent="0.25">
      <c r="I67" s="30"/>
    </row>
    <row r="68" spans="7:9" x14ac:dyDescent="0.25">
      <c r="I68" s="30"/>
    </row>
    <row r="69" spans="7:9" x14ac:dyDescent="0.25">
      <c r="G69" s="30"/>
      <c r="H69" s="30"/>
      <c r="I69" s="30"/>
    </row>
    <row r="70" spans="7:9" x14ac:dyDescent="0.25">
      <c r="G70" s="30"/>
      <c r="H70" s="30"/>
      <c r="I70" s="30"/>
    </row>
    <row r="71" spans="7:9" x14ac:dyDescent="0.25">
      <c r="G71" s="30"/>
      <c r="H71" s="30"/>
      <c r="I71" s="30"/>
    </row>
    <row r="72" spans="7:9" x14ac:dyDescent="0.25">
      <c r="G72" s="30"/>
      <c r="H72" s="30"/>
      <c r="I72" s="30"/>
    </row>
    <row r="73" spans="7:9" x14ac:dyDescent="0.25">
      <c r="G73" s="30"/>
      <c r="H73" s="30"/>
      <c r="I73" s="30"/>
    </row>
    <row r="74" spans="7:9" x14ac:dyDescent="0.25">
      <c r="G74" s="30"/>
      <c r="H74" s="30"/>
      <c r="I74" s="30"/>
    </row>
    <row r="75" spans="7:9" x14ac:dyDescent="0.25">
      <c r="G75" s="30"/>
      <c r="H75" s="30"/>
      <c r="I75" s="30"/>
    </row>
    <row r="76" spans="7:9" x14ac:dyDescent="0.25">
      <c r="G76" s="30"/>
      <c r="H76" s="30"/>
      <c r="I76" s="30"/>
    </row>
    <row r="77" spans="7:9" x14ac:dyDescent="0.25">
      <c r="G77" s="30"/>
      <c r="H77" s="30"/>
      <c r="I77" s="30"/>
    </row>
    <row r="78" spans="7:9" x14ac:dyDescent="0.25">
      <c r="G78" s="30"/>
      <c r="H78" s="30"/>
      <c r="I78" s="30"/>
    </row>
    <row r="79" spans="7:9" x14ac:dyDescent="0.25">
      <c r="G79" s="30"/>
    </row>
    <row r="80" spans="7:9" x14ac:dyDescent="0.25">
      <c r="G80" s="30"/>
    </row>
    <row r="81" spans="7:7" x14ac:dyDescent="0.25">
      <c r="G81" s="30"/>
    </row>
    <row r="82" spans="7:7" x14ac:dyDescent="0.25">
      <c r="G82" s="30"/>
    </row>
  </sheetData>
  <mergeCells count="14">
    <mergeCell ref="B1:C1"/>
    <mergeCell ref="A10:N10"/>
    <mergeCell ref="A19:N19"/>
    <mergeCell ref="A28:N28"/>
    <mergeCell ref="A40:N40"/>
    <mergeCell ref="B5:C5"/>
    <mergeCell ref="D5:I5"/>
    <mergeCell ref="B6:C6"/>
    <mergeCell ref="D6:I6"/>
    <mergeCell ref="A3:A7"/>
    <mergeCell ref="B7:C7"/>
    <mergeCell ref="D7:I7"/>
    <mergeCell ref="B3:I4"/>
    <mergeCell ref="E1:N1"/>
  </mergeCells>
  <conditionalFormatting sqref="D5:I6">
    <cfRule type="expression" dxfId="189" priority="1">
      <formula>D5=""</formula>
    </cfRule>
  </conditionalFormatting>
  <pageMargins left="0.70866141732283472" right="0.70866141732283472" top="0.19685039370078741" bottom="0.23622047244094491" header="0.19685039370078741" footer="0.19685039370078741"/>
  <pageSetup paperSize="9" scale="76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Holidays'!B4</f>
        <v>JANUARY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F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M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W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F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M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W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F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M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W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F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M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W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F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0</v>
      </c>
      <c r="F10" s="73">
        <f>IF(F9="",0,
IF(OR(INDEX('Public Holidays'!F4:F15, MATCH($B$8, 'Public Holidays'!$B4:$B15, 0))="X",),0,IF(AND(F9&lt;&gt;"S",F9&lt;&gt;""),1,0)))</f>
        <v>0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0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0</v>
      </c>
      <c r="M10" s="73">
        <f>IF(M9="",0,
IF(OR(INDEX('Public Holidays'!M4:M15, MATCH($B$8, 'Public Holidays'!$B4:$B15, 0))="X",),0,IF(AND(M9&lt;&gt;"S",M9&lt;&gt;""),1,0)))</f>
        <v>0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0</v>
      </c>
      <c r="T10" s="73">
        <f>IF(T9="",0,
IF(OR(INDEX('Public Holidays'!T4:T15, MATCH($B$8, 'Public Holidays'!$B4:$B15, 0))="X",),0,IF(AND(T9&lt;&gt;"S",T9&lt;&gt;""),1,0)))</f>
        <v>0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0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8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8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16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8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8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16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I8:AI10"/>
    <mergeCell ref="A11:AI11"/>
    <mergeCell ref="A21:AI21"/>
    <mergeCell ref="A31:AI31"/>
    <mergeCell ref="L1:Z1"/>
    <mergeCell ref="L5:Z6"/>
    <mergeCell ref="L3:Z4"/>
    <mergeCell ref="D3:K4"/>
    <mergeCell ref="A44:AH44"/>
    <mergeCell ref="AH8:AH10"/>
    <mergeCell ref="A2:A5"/>
    <mergeCell ref="B6:C6"/>
    <mergeCell ref="B5:C5"/>
    <mergeCell ref="D6:I6"/>
    <mergeCell ref="D5:I5"/>
    <mergeCell ref="B3:C4"/>
  </mergeCells>
  <conditionalFormatting sqref="C10:AG10">
    <cfRule type="expression" dxfId="188" priority="1">
      <formula>CELL("protect", INDIRECT(ADDRESS(ROW(),COLUMN())))=2</formula>
    </cfRule>
  </conditionalFormatting>
  <conditionalFormatting sqref="C12:AG18 C22:AG28 C32:AG38">
    <cfRule type="expression" dxfId="187" priority="27">
      <formula>C$10=0</formula>
    </cfRule>
    <cfRule type="expression" dxfId="186" priority="60">
      <formula>C$10&lt;&gt;0</formula>
    </cfRule>
  </conditionalFormatting>
  <conditionalFormatting sqref="C19:AG19">
    <cfRule type="expression" dxfId="185" priority="387">
      <formula>C$19&gt;8</formula>
    </cfRule>
  </conditionalFormatting>
  <conditionalFormatting sqref="C29:AG29">
    <cfRule type="expression" dxfId="184" priority="10">
      <formula>C$29&gt;8</formula>
    </cfRule>
  </conditionalFormatting>
  <conditionalFormatting sqref="C39:AG39">
    <cfRule type="expression" dxfId="183" priority="20">
      <formula>C$39&gt;8</formula>
    </cfRule>
  </conditionalFormatting>
  <conditionalFormatting sqref="C42:AG42">
    <cfRule type="expression" dxfId="182" priority="19">
      <formula>C$42&gt;12</formula>
    </cfRule>
  </conditionalFormatting>
  <conditionalFormatting sqref="C47:AG47">
    <cfRule type="expression" dxfId="181" priority="18">
      <formula>C$47&gt;12</formula>
    </cfRule>
  </conditionalFormatting>
  <conditionalFormatting sqref="D3 D5:I5">
    <cfRule type="expression" dxfId="179" priority="5">
      <formula>D3=""</formula>
    </cfRule>
  </conditionalFormatting>
  <conditionalFormatting sqref="L1">
    <cfRule type="expression" dxfId="178" priority="7">
      <formula>OR(COUNTIF(C19:AG19,"&gt;8")&gt;0,COUNTIF(C29:AG29,"&gt;8")&gt;0,COUNTIF(C39:AG39,"&gt;8")&gt;0)</formula>
    </cfRule>
  </conditionalFormatting>
  <conditionalFormatting sqref="L3">
    <cfRule type="expression" dxfId="177" priority="9">
      <formula>SUMPRODUCT((C10:AG10=0)*(C12:AG39&gt;0))&gt;0</formula>
    </cfRule>
  </conditionalFormatting>
  <conditionalFormatting sqref="L5">
    <cfRule type="expression" dxfId="176" priority="8">
      <formula>COUNTIF(C42:AG42,"&gt;12")&gt;0</formula>
    </cfRule>
  </conditionalFormatting>
  <dataValidations count="1">
    <dataValidation type="custom" showErrorMessage="1" errorTitle="Warning!" error="Number must be multiple of 0,5" sqref="C12:AG18 C32:AG38 C22:AG28" xr:uid="{8EE59251-C87E-4DF3-831A-C8D91D9EB5FC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8" operator="lessThan" id="{FD638F5B-9E09-4F20-91B1-E1D33B66261F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  <c r="M7" s="4"/>
      <c r="N7" s="4"/>
      <c r="O7" s="4"/>
    </row>
    <row r="8" spans="1:38" ht="13.5" customHeight="1" x14ac:dyDescent="0.25">
      <c r="A8" s="14" t="s">
        <v>29</v>
      </c>
      <c r="B8" s="14" t="s">
        <v>35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 t="str">
        <f>IF(COLUMN()-2 &gt; DAY(EOMONTH(DATE($B$9,MONTH(DATE($B$9, MATCH($B$8, {"JANUARY";"FEBRUARY";"MARCH";"APRIL";"MAY";"JUNE";"JULY";"AUGUST";"SEPTEMBER";"OCTOBER";"NOVEMBER";"DECEMBER"}, 0), 1)),1),0)), "", COLUMN()-2)</f>
        <v/>
      </c>
      <c r="AF8" s="44" t="str">
        <f>IF(COLUMN()-2 &gt; DAY(EOMONTH(DATE($B$9,MONTH(DATE($B$9, MATCH($B$8, {"JANUARY";"FEBRUARY";"MARCH";"APRIL";"MAY";"JUNE";"JULY";"AUGUST";"SEPTEMBER";"OCTOBER";"NOVEMBER";"DECEMBER"}, 0), 1)),1),0)), "", COLUMN()-2)</f>
        <v/>
      </c>
      <c r="AG8" s="45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/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/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0</v>
      </c>
      <c r="J10" s="73">
        <f>IF(J9="",0,
IF(OR(INDEX('Public Holidays'!J4:J15, MATCH($B$8, 'Public Holidays'!$B4:$B15, 0))="X",),0,IF(AND(J9&lt;&gt;"S",J9&lt;&gt;""),1,0)))</f>
        <v>0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0</v>
      </c>
      <c r="Q10" s="73">
        <f>IF(Q9="",0,
IF(OR(INDEX('Public Holidays'!Q4:Q15, MATCH($B$8, 'Public Holidays'!$B4:$B15, 0))="X",),0,IF(AND(Q9&lt;&gt;"S",Q9&lt;&gt;""),1,0)))</f>
        <v>0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0</v>
      </c>
      <c r="X10" s="73">
        <f>IF(X9="",0,
IF(OR(INDEX('Public Holidays'!X4:X15, MATCH($B$8, 'Public Holidays'!$B4:$B15, 0))="X",),0,IF(AND(X9&lt;&gt;"S",X9&lt;&gt;""),1,0)))</f>
        <v>0</v>
      </c>
      <c r="Y10" s="73">
        <f>IF(Y9="",0,
IF(OR(INDEX('Public Holidays'!Y4:Y15, MATCH($B$8, 'Public Holidays'!$B4:$B15, 0))="X",),0,IF(AND(Y9&lt;&gt;"S",Y9&lt;&gt;""),1,0)))</f>
        <v>0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0</v>
      </c>
      <c r="AE10" s="73">
        <f>IF(AE9="",0,
IF(OR(INDEX('Public Holidays'!AE4:AE15, MATCH($B$8, 'Public Holidays'!$B4:$B15, 0))="X",),0,IF(AND(AE9&lt;&gt;"S",AE9&lt;&gt;""),1,0)))</f>
        <v>0</v>
      </c>
      <c r="AF10" s="73">
        <f>IF(AF9="",0,
IF(OR(INDEX('Public Holidays'!AF4:AF15, MATCH($B$8, 'Public Holidays'!$B4:$B15, 0))="X",),0,IF(AND(AF9&lt;&gt;"S",AF9&lt;&gt;""),1,0)))</f>
        <v>0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8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8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75" priority="4">
      <formula>CELL("protect", INDIRECT(ADDRESS(ROW(),COLUMN())))=2</formula>
    </cfRule>
  </conditionalFormatting>
  <conditionalFormatting sqref="C12:AG18 C22:AG28 C32:AG38">
    <cfRule type="expression" dxfId="174" priority="15">
      <formula>C$10=0</formula>
    </cfRule>
    <cfRule type="expression" dxfId="173" priority="16">
      <formula>C$10&lt;&gt;0</formula>
    </cfRule>
  </conditionalFormatting>
  <conditionalFormatting sqref="C19:AG19">
    <cfRule type="expression" dxfId="172" priority="17">
      <formula>C$19&gt;8</formula>
    </cfRule>
  </conditionalFormatting>
  <conditionalFormatting sqref="C29:AG29">
    <cfRule type="expression" dxfId="171" priority="10">
      <formula>C$29&gt;8</formula>
    </cfRule>
  </conditionalFormatting>
  <conditionalFormatting sqref="C39:AG39">
    <cfRule type="expression" dxfId="170" priority="14">
      <formula>C$39&gt;8</formula>
    </cfRule>
  </conditionalFormatting>
  <conditionalFormatting sqref="C42:AG42">
    <cfRule type="expression" dxfId="169" priority="13">
      <formula>C$42&gt;12</formula>
    </cfRule>
  </conditionalFormatting>
  <conditionalFormatting sqref="C47:AG47">
    <cfRule type="expression" dxfId="168" priority="12">
      <formula>C$47&gt;12</formula>
    </cfRule>
  </conditionalFormatting>
  <conditionalFormatting sqref="D5:I5">
    <cfRule type="expression" dxfId="165" priority="5">
      <formula>D5=""</formula>
    </cfRule>
  </conditionalFormatting>
  <conditionalFormatting sqref="L3">
    <cfRule type="expression" dxfId="163" priority="9">
      <formula>SUMPRODUCT((C10:AG10=0)*(C12:AG39&gt;0))&gt;0</formula>
    </cfRule>
  </conditionalFormatting>
  <conditionalFormatting sqref="L5">
    <cfRule type="expression" dxfId="162" priority="8">
      <formula>COUNTIF(C42:AG42,"&gt;12")&gt;0</formula>
    </cfRule>
  </conditionalFormatting>
  <conditionalFormatting sqref="D3">
    <cfRule type="expression" dxfId="21" priority="2">
      <formula>D3=""</formula>
    </cfRule>
  </conditionalFormatting>
  <conditionalFormatting sqref="L1">
    <cfRule type="expression" dxfId="10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9D11A7D8-F4B0-460F-AFF7-8E0651F98553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8" operator="lessThan" id="{4E2C7987-9CF3-4E65-A120-04ED2A2F4BC8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  <c r="AG6" s="4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Holidays'!B6</f>
        <v>MARCH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M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T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0</v>
      </c>
      <c r="J10" s="73">
        <f>IF(J9="",0,
IF(OR(INDEX('Public Holidays'!J4:J15, MATCH($B$8, 'Public Holidays'!$B4:$B15, 0))="X",),0,IF(AND(J9&lt;&gt;"S",J9&lt;&gt;""),1,0)))</f>
        <v>0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0</v>
      </c>
      <c r="Q10" s="73">
        <f>IF(Q9="",0,
IF(OR(INDEX('Public Holidays'!Q4:Q15, MATCH($B$8, 'Public Holidays'!$B4:$B15, 0))="X",),0,IF(AND(Q9&lt;&gt;"S",Q9&lt;&gt;""),1,0)))</f>
        <v>0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0</v>
      </c>
      <c r="X10" s="73">
        <f>IF(X9="",0,
IF(OR(INDEX('Public Holidays'!X4:X15, MATCH($B$8, 'Public Holidays'!$B4:$B15, 0))="X",),0,IF(AND(X9&lt;&gt;"S",X9&lt;&gt;""),1,0)))</f>
        <v>0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0</v>
      </c>
      <c r="AE10" s="73">
        <f>IF(AE9="",0,
IF(OR(INDEX('Public Holidays'!AE4:AE15, MATCH($B$8, 'Public Holidays'!$B4:$B15, 0))="X",),0,IF(AND(AE9&lt;&gt;"S",AE9&lt;&gt;""),1,0)))</f>
        <v>0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1</v>
      </c>
      <c r="AH10" s="250"/>
      <c r="AI10" s="255"/>
    </row>
    <row r="11" spans="1:38" ht="14.4" thickBot="1" x14ac:dyDescent="0.3">
      <c r="A11" s="261" t="str">
        <f>Παράμετροι!B8</f>
        <v>EU Projects</v>
      </c>
      <c r="B11" s="262"/>
      <c r="C11" s="262"/>
      <c r="D11" s="262"/>
      <c r="E11" s="262"/>
      <c r="F11" s="262"/>
      <c r="G11" s="262"/>
      <c r="H11" s="262"/>
      <c r="I11" s="262"/>
      <c r="J11" s="262"/>
      <c r="K11" s="262"/>
      <c r="L11" s="262"/>
      <c r="M11" s="262"/>
      <c r="N11" s="262"/>
      <c r="O11" s="262"/>
      <c r="P11" s="262"/>
      <c r="Q11" s="262"/>
      <c r="R11" s="262"/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3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8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8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61" priority="4">
      <formula>CELL("protect", INDIRECT(ADDRESS(ROW(),COLUMN())))=2</formula>
    </cfRule>
  </conditionalFormatting>
  <conditionalFormatting sqref="C12:AG18 C22:AG28 C32:AG38">
    <cfRule type="expression" dxfId="160" priority="18">
      <formula>C$10=0</formula>
    </cfRule>
    <cfRule type="expression" dxfId="159" priority="19">
      <formula>C$10&lt;&gt;0</formula>
    </cfRule>
  </conditionalFormatting>
  <conditionalFormatting sqref="C19:AG19">
    <cfRule type="expression" dxfId="158" priority="20">
      <formula>C$19&gt;8</formula>
    </cfRule>
  </conditionalFormatting>
  <conditionalFormatting sqref="C29:AG29">
    <cfRule type="expression" dxfId="157" priority="13">
      <formula>C$29&gt;8</formula>
    </cfRule>
  </conditionalFormatting>
  <conditionalFormatting sqref="C39:AG39">
    <cfRule type="expression" dxfId="156" priority="17">
      <formula>C$39&gt;8</formula>
    </cfRule>
  </conditionalFormatting>
  <conditionalFormatting sqref="C42:AG42">
    <cfRule type="expression" dxfId="155" priority="16">
      <formula>C$42&gt;12</formula>
    </cfRule>
  </conditionalFormatting>
  <conditionalFormatting sqref="C47:AG47">
    <cfRule type="expression" dxfId="154" priority="15">
      <formula>C$47&gt;12</formula>
    </cfRule>
  </conditionalFormatting>
  <conditionalFormatting sqref="D5:I5">
    <cfRule type="expression" dxfId="151" priority="8">
      <formula>D5=""</formula>
    </cfRule>
  </conditionalFormatting>
  <conditionalFormatting sqref="L3">
    <cfRule type="expression" dxfId="149" priority="12">
      <formula>SUMPRODUCT((C10:AG10=0)*(C12:AG39&gt;0))&gt;0</formula>
    </cfRule>
  </conditionalFormatting>
  <conditionalFormatting sqref="L5">
    <cfRule type="expression" dxfId="148" priority="11">
      <formula>COUNTIF(C42:AG42,"&gt;12")&gt;0</formula>
    </cfRule>
  </conditionalFormatting>
  <conditionalFormatting sqref="D3">
    <cfRule type="expression" dxfId="20" priority="2">
      <formula>D3=""</formula>
    </cfRule>
  </conditionalFormatting>
  <conditionalFormatting sqref="L1">
    <cfRule type="expression" dxfId="9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DA02D753-2177-4D56-8085-329E92ADC8A0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" operator="lessThan" id="{6EF4C7FD-1C38-455F-A69E-C0F32673F87C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Holidays'!B7</f>
        <v>APRIL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W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F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M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W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F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M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W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F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M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W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F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M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W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1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0</v>
      </c>
      <c r="G10" s="73">
        <f>IF(G9="",0,
IF(OR(INDEX('Public Holidays'!G4:G15, MATCH($B$8, 'Public Holidays'!$B4:$B15, 0))="X",),0,IF(AND(G9&lt;&gt;"S",G9&lt;&gt;""),1,0)))</f>
        <v>0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0</v>
      </c>
      <c r="M10" s="73">
        <f>IF(M9="",0,
IF(OR(INDEX('Public Holidays'!M4:M15, MATCH($B$8, 'Public Holidays'!$B4:$B15, 0))="X",),0,IF(AND(M9&lt;&gt;"S",M9&lt;&gt;""),1,0)))</f>
        <v>0</v>
      </c>
      <c r="N10" s="73">
        <f>IF(N9="",0,
IF(OR(INDEX('Public Holidays'!N4:N15, MATCH($B$8, 'Public Holidays'!$B4:$B15, 0))="X",),0,IF(AND(N9&lt;&gt;"S",N9&lt;&gt;""),1,0)))</f>
        <v>0</v>
      </c>
      <c r="O10" s="73">
        <f>IF(O9="",0,
IF(OR(INDEX('Public Holidays'!O4:O15, MATCH($B$8, 'Public Holidays'!$B4:$B15, 0))="X",),0,IF(AND(O9&lt;&gt;"S",O9&lt;&gt;""),1,0)))</f>
        <v>0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0</v>
      </c>
      <c r="U10" s="73">
        <f>IF(U9="",0,
IF(OR(INDEX('Public Holidays'!U4:U15, MATCH($B$8, 'Public Holidays'!$B4:$B15, 0))="X",),0,IF(AND(U9&lt;&gt;"S",U9&lt;&gt;""),1,0)))</f>
        <v>0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0</v>
      </c>
      <c r="AB10" s="73">
        <f>IF(AB9="",0,
IF(OR(INDEX('Public Holidays'!AB4:AB15, MATCH($B$8, 'Public Holidays'!$B4:$B15, 0))="X",),0,IF(AND(AB9&lt;&gt;"S",AB9&lt;&gt;""),1,0)))</f>
        <v>0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0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8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8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16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0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8</v>
      </c>
      <c r="M47" s="95">
        <f t="shared" si="8"/>
        <v>0</v>
      </c>
      <c r="N47" s="95">
        <f t="shared" si="8"/>
        <v>0</v>
      </c>
      <c r="O47" s="95">
        <f t="shared" si="8"/>
        <v>8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16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47" priority="4">
      <formula>CELL("protect", INDIRECT(ADDRESS(ROW(),COLUMN())))=2</formula>
    </cfRule>
  </conditionalFormatting>
  <conditionalFormatting sqref="C12:AG18 C22:AG28 C32:AG38">
    <cfRule type="expression" dxfId="146" priority="18">
      <formula>C$10=0</formula>
    </cfRule>
    <cfRule type="expression" dxfId="145" priority="19">
      <formula>C$10&lt;&gt;0</formula>
    </cfRule>
  </conditionalFormatting>
  <conditionalFormatting sqref="C19:AG19">
    <cfRule type="expression" dxfId="144" priority="20">
      <formula>C$19&gt;8</formula>
    </cfRule>
  </conditionalFormatting>
  <conditionalFormatting sqref="C29:AG29">
    <cfRule type="expression" dxfId="143" priority="13">
      <formula>C$29&gt;8</formula>
    </cfRule>
  </conditionalFormatting>
  <conditionalFormatting sqref="C39:AG39">
    <cfRule type="expression" dxfId="142" priority="17">
      <formula>C$39&gt;8</formula>
    </cfRule>
  </conditionalFormatting>
  <conditionalFormatting sqref="C42:AG42">
    <cfRule type="expression" dxfId="141" priority="16">
      <formula>C$42&gt;12</formula>
    </cfRule>
  </conditionalFormatting>
  <conditionalFormatting sqref="C47:AG47">
    <cfRule type="expression" dxfId="140" priority="15">
      <formula>C$47&gt;12</formula>
    </cfRule>
  </conditionalFormatting>
  <conditionalFormatting sqref="D5:I5">
    <cfRule type="expression" dxfId="137" priority="8">
      <formula>D5=""</formula>
    </cfRule>
  </conditionalFormatting>
  <conditionalFormatting sqref="L3">
    <cfRule type="expression" dxfId="135" priority="12">
      <formula>SUMPRODUCT((C10:AG10=0)*(C12:AG39&gt;0))&gt;0</formula>
    </cfRule>
  </conditionalFormatting>
  <conditionalFormatting sqref="L5">
    <cfRule type="expression" dxfId="134" priority="11">
      <formula>COUNTIF(C42:AG42,"&gt;12")&gt;0</formula>
    </cfRule>
  </conditionalFormatting>
  <conditionalFormatting sqref="D3">
    <cfRule type="expression" dxfId="19" priority="2">
      <formula>D3=""</formula>
    </cfRule>
  </conditionalFormatting>
  <conditionalFormatting sqref="L1">
    <cfRule type="expression" dxfId="8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ADA90460-48A2-4B4D-A27A-BC6578B22060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" operator="lessThan" id="{0EF90DDD-FD28-4DB6-9A7D-E51C0334F15B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Holidays'!B8</f>
        <v>MAY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F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S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M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W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F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S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M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W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F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S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M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W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F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S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M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W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F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S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0</v>
      </c>
      <c r="E10" s="73">
        <f>IF(E9="",0,
IF(OR(INDEX('Public Holidays'!E4:E15, MATCH($B$8, 'Public Holidays'!$B4:$B15, 0))="X",),0,IF(AND(E9&lt;&gt;"S",E9&lt;&gt;""),1,0)))</f>
        <v>0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1</v>
      </c>
      <c r="I10" s="73">
        <f>IF(I9="",0,
IF(OR(INDEX('Public Holidays'!I4:I15, MATCH($B$8, 'Public Holidays'!$B4:$B15, 0))="X",),0,IF(AND(I9&lt;&gt;"S",I9&lt;&gt;""),1,0)))</f>
        <v>1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0</v>
      </c>
      <c r="L10" s="73">
        <f>IF(L9="",0,
IF(OR(INDEX('Public Holidays'!L4:L15, MATCH($B$8, 'Public Holidays'!$B4:$B15, 0))="X",),0,IF(AND(L9&lt;&gt;"S",L9&lt;&gt;""),1,0)))</f>
        <v>0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1</v>
      </c>
      <c r="P10" s="73">
        <f>IF(P9="",0,
IF(OR(INDEX('Public Holidays'!P4:P15, MATCH($B$8, 'Public Holidays'!$B4:$B15, 0))="X",),0,IF(AND(P9&lt;&gt;"S",P9&lt;&gt;""),1,0)))</f>
        <v>1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0</v>
      </c>
      <c r="S10" s="73">
        <f>IF(S9="",0,
IF(OR(INDEX('Public Holidays'!S4:S15, MATCH($B$8, 'Public Holidays'!$B4:$B15, 0))="X",),0,IF(AND(S9&lt;&gt;"S",S9&lt;&gt;""),1,0)))</f>
        <v>0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1</v>
      </c>
      <c r="W10" s="73">
        <f>IF(W9="",0,
IF(OR(INDEX('Public Holidays'!W4:W15, MATCH($B$8, 'Public Holidays'!$B4:$B15, 0))="X",),0,IF(AND(W9&lt;&gt;"S",W9&lt;&gt;""),1,0)))</f>
        <v>1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0</v>
      </c>
      <c r="Z10" s="73">
        <f>IF(Z9="",0,
IF(OR(INDEX('Public Holidays'!Z4:Z15, MATCH($B$8, 'Public Holidays'!$B4:$B15, 0))="X",),0,IF(AND(Z9&lt;&gt;"S",Z9&lt;&gt;""),1,0)))</f>
        <v>0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1</v>
      </c>
      <c r="AD10" s="73">
        <f>IF(AD9="",0,
IF(OR(INDEX('Public Holidays'!AD4:AD15, MATCH($B$8, 'Public Holidays'!$B4:$B15, 0))="X",),0,IF(AND(AD9&lt;&gt;"S",AD9&lt;&gt;""),1,0)))</f>
        <v>1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0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8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8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33" priority="4">
      <formula>CELL("protect", INDIRECT(ADDRESS(ROW(),COLUMN())))=2</formula>
    </cfRule>
  </conditionalFormatting>
  <conditionalFormatting sqref="C12:AG18 C22:AG28 C32:AG38">
    <cfRule type="expression" dxfId="132" priority="18">
      <formula>C$10=0</formula>
    </cfRule>
    <cfRule type="expression" dxfId="131" priority="19">
      <formula>C$10&lt;&gt;0</formula>
    </cfRule>
  </conditionalFormatting>
  <conditionalFormatting sqref="C19:AG19">
    <cfRule type="expression" dxfId="130" priority="20">
      <formula>C$19&gt;8</formula>
    </cfRule>
  </conditionalFormatting>
  <conditionalFormatting sqref="C29:AG29">
    <cfRule type="expression" dxfId="129" priority="13">
      <formula>C$29&gt;8</formula>
    </cfRule>
  </conditionalFormatting>
  <conditionalFormatting sqref="C39:AG39">
    <cfRule type="expression" dxfId="128" priority="17">
      <formula>C$39&gt;8</formula>
    </cfRule>
  </conditionalFormatting>
  <conditionalFormatting sqref="C42:AG42">
    <cfRule type="expression" dxfId="127" priority="16">
      <formula>C$42&gt;12</formula>
    </cfRule>
  </conditionalFormatting>
  <conditionalFormatting sqref="C47:AG47">
    <cfRule type="expression" dxfId="126" priority="15">
      <formula>C$47&gt;12</formula>
    </cfRule>
  </conditionalFormatting>
  <conditionalFormatting sqref="D5:I5">
    <cfRule type="expression" dxfId="123" priority="8">
      <formula>D5=""</formula>
    </cfRule>
  </conditionalFormatting>
  <conditionalFormatting sqref="L3">
    <cfRule type="expression" dxfId="121" priority="12">
      <formula>SUMPRODUCT((C10:AG10=0)*(C12:AG39&gt;0))&gt;0</formula>
    </cfRule>
  </conditionalFormatting>
  <conditionalFormatting sqref="L5">
    <cfRule type="expression" dxfId="120" priority="11">
      <formula>COUNTIF(C42:AG42,"&gt;12")&gt;0</formula>
    </cfRule>
  </conditionalFormatting>
  <conditionalFormatting sqref="D3">
    <cfRule type="expression" dxfId="18" priority="2">
      <formula>D3=""</formula>
    </cfRule>
  </conditionalFormatting>
  <conditionalFormatting sqref="L1">
    <cfRule type="expression" dxfId="7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CB9B9815-2731-4886-8D9D-DFC9BE2BCA2C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" operator="lessThan" id="{0855948C-1B93-4940-B818-0FB91149D1A0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fitToPage="1"/>
  </sheetPr>
  <dimension ref="A1:AO90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27.109375" customWidth="1"/>
    <col min="2" max="2" width="14.6640625" customWidth="1"/>
    <col min="3" max="33" width="7" style="18" customWidth="1"/>
    <col min="34" max="34" width="10.33203125" customWidth="1"/>
    <col min="35" max="35" width="15.88671875" bestFit="1" customWidth="1"/>
    <col min="37" max="37" width="23.6640625" hidden="1" customWidth="1"/>
    <col min="38" max="38" width="8.88671875" hidden="1" customWidth="1"/>
  </cols>
  <sheetData>
    <row r="1" spans="1:38" ht="27" customHeight="1" thickBot="1" x14ac:dyDescent="0.3">
      <c r="K1" s="170"/>
      <c r="L1" s="260" t="s">
        <v>92</v>
      </c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170"/>
      <c r="AB1" s="170"/>
    </row>
    <row r="2" spans="1:38" ht="13.5" customHeight="1" thickBot="1" x14ac:dyDescent="0.3">
      <c r="A2" s="232" t="s">
        <v>4</v>
      </c>
      <c r="I2" s="2"/>
      <c r="J2" s="168"/>
      <c r="K2" s="170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68"/>
      <c r="AB2" s="168"/>
    </row>
    <row r="3" spans="1:38" ht="13.5" customHeight="1" x14ac:dyDescent="0.25">
      <c r="A3" s="233"/>
      <c r="B3" s="251" t="str">
        <f>Παράμετροι!B2</f>
        <v>NAME OF BENEFICIARY</v>
      </c>
      <c r="C3" s="251"/>
      <c r="D3" s="266" t="str">
        <f>IF(Παράμετροι!C2&lt;&gt;"",Παράμετροι!C2,"")</f>
        <v/>
      </c>
      <c r="E3" s="267"/>
      <c r="F3" s="267"/>
      <c r="G3" s="267"/>
      <c r="H3" s="267"/>
      <c r="I3" s="267"/>
      <c r="J3" s="267"/>
      <c r="K3" s="267"/>
      <c r="L3" s="260" t="s">
        <v>63</v>
      </c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</row>
    <row r="4" spans="1:38" ht="13.5" customHeight="1" x14ac:dyDescent="0.25">
      <c r="A4" s="233"/>
      <c r="B4" s="252"/>
      <c r="C4" s="252"/>
      <c r="D4" s="266"/>
      <c r="E4" s="267"/>
      <c r="F4" s="267"/>
      <c r="G4" s="267"/>
      <c r="H4" s="267"/>
      <c r="I4" s="267"/>
      <c r="J4" s="267"/>
      <c r="K4" s="267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169"/>
      <c r="AB4" s="169"/>
    </row>
    <row r="5" spans="1:38" ht="13.5" customHeight="1" x14ac:dyDescent="0.25">
      <c r="A5" s="233"/>
      <c r="B5" s="227" t="str">
        <f>Παράμετροι!B4</f>
        <v>NAME OF THE PERSON</v>
      </c>
      <c r="C5" s="228"/>
      <c r="D5" s="229" t="str">
        <f>IF(Παράμετροι!C4&lt;&gt;"",Παράμετροι!C4,"")</f>
        <v/>
      </c>
      <c r="E5" s="230"/>
      <c r="F5" s="230"/>
      <c r="G5" s="230"/>
      <c r="H5" s="230"/>
      <c r="I5" s="231"/>
      <c r="J5" s="4"/>
      <c r="K5" s="173"/>
      <c r="L5" s="260" t="s">
        <v>62</v>
      </c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  <c r="AA5" s="169"/>
      <c r="AB5" s="169"/>
    </row>
    <row r="6" spans="1:38" ht="13.5" customHeight="1" thickBot="1" x14ac:dyDescent="0.3">
      <c r="A6" s="172" t="s">
        <v>0</v>
      </c>
      <c r="B6" s="235" t="str">
        <f>Παράμετροι!B5</f>
        <v>TYPE OF PERSONNEL</v>
      </c>
      <c r="C6" s="236"/>
      <c r="D6" s="237" t="str">
        <f>IF(Παράμετροι!C5&lt;&gt;"",Παράμετροι!C5,"")</f>
        <v>ΝATURAL PERSON UNDER DIRECT CONTRACT</v>
      </c>
      <c r="E6" s="235"/>
      <c r="F6" s="235"/>
      <c r="G6" s="235"/>
      <c r="H6" s="235"/>
      <c r="I6" s="236"/>
      <c r="K6" s="173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169"/>
      <c r="AB6" s="169"/>
    </row>
    <row r="7" spans="1:38" ht="13.8" thickBot="1" x14ac:dyDescent="0.3">
      <c r="A7" s="1"/>
    </row>
    <row r="8" spans="1:38" ht="13.5" customHeight="1" x14ac:dyDescent="0.25">
      <c r="A8" s="14" t="s">
        <v>29</v>
      </c>
      <c r="B8" s="14" t="str">
        <f>'Public Holidays'!B9</f>
        <v>JUNE</v>
      </c>
      <c r="C8" s="43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44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44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44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44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44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44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44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44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44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44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44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44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44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44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44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44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44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44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44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44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44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44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44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44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44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44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44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44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44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45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248" t="s">
        <v>17</v>
      </c>
      <c r="AI8" s="253" t="s">
        <v>49</v>
      </c>
    </row>
    <row r="9" spans="1:38" ht="13.5" customHeight="1" thickBot="1" x14ac:dyDescent="0.3">
      <c r="A9" s="16" t="s">
        <v>26</v>
      </c>
      <c r="B9" s="16">
        <f>IF(Παράμετροι!C6&lt;&gt;"",Παράμετροι!C6,"")</f>
        <v>2026</v>
      </c>
      <c r="C9" s="46" t="str">
        <f>IF(C8="","",
CHOOSE(WEEKDAY(DATE($B$9,MONTH(DATE($B$9, MATCH($B$8, {"JANUARY";"FEBRUARY";"MARCH";"APRIL";"MAY";"JUNE";"JULY";"AUGUST";"SEPTEMBER";"OCTOBER";"NOVEMBER";"DECEMBER"}, 0), 1)),C8)),"S","M","T","W","T","F","S"))</f>
        <v>M</v>
      </c>
      <c r="D9" s="47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47" t="str">
        <f>IF(E8="","",
CHOOSE(WEEKDAY(DATE($B$9,MONTH(DATE($B$9, MATCH($B$8, {"JANUARY";"FEBRUARY";"MARCH";"APRIL";"MAY";"JUNE";"JULY";"AUGUST";"SEPTEMBER";"OCTOBER";"NOVEMBER";"DECEMBER"}, 0), 1)),E8)),"S","M","T","W","T","F","S"))</f>
        <v>W</v>
      </c>
      <c r="F9" s="47" t="str">
        <f>IF(F8="","",
CHOOSE(WEEKDAY(DATE($B$9,MONTH(DATE($B$9, MATCH($B$8, {"JANUARY";"FEBRUARY";"MARCH";"APRIL";"MAY";"JUNE";"JULY";"AUGUST";"SEPTEMBER";"OCTOBER";"NOVEMBER";"DECEMBER"}, 0), 1)),F8)),"S","M","T","W","T","F","S"))</f>
        <v>T</v>
      </c>
      <c r="G9" s="47" t="str">
        <f>IF(G8="","",
CHOOSE(WEEKDAY(DATE($B$9,MONTH(DATE($B$9, MATCH($B$8, {"JANUARY";"FEBRUARY";"MARCH";"APRIL";"MAY";"JUNE";"JULY";"AUGUST";"SEPTEMBER";"OCTOBER";"NOVEMBER";"DECEMBER"}, 0), 1)),G8)),"S","M","T","W","T","F","S"))</f>
        <v>F</v>
      </c>
      <c r="H9" s="47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49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47" t="str">
        <f>IF(J8="","",
CHOOSE(WEEKDAY(DATE($B$9,MONTH(DATE($B$9, MATCH($B$8, {"JANUARY";"FEBRUARY";"MARCH";"APRIL";"MAY";"JUNE";"JULY";"AUGUST";"SEPTEMBER";"OCTOBER";"NOVEMBER";"DECEMBER"}, 0), 1)),J8)),"S","M","T","W","T","F","S"))</f>
        <v>M</v>
      </c>
      <c r="K9" s="47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47" t="str">
        <f>IF(L8="","",
CHOOSE(WEEKDAY(DATE($B$9,MONTH(DATE($B$9, MATCH($B$8, {"JANUARY";"FEBRUARY";"MARCH";"APRIL";"MAY";"JUNE";"JULY";"AUGUST";"SEPTEMBER";"OCTOBER";"NOVEMBER";"DECEMBER"}, 0), 1)),L8)),"S","M","T","W","T","F","S"))</f>
        <v>W</v>
      </c>
      <c r="M9" s="47" t="str">
        <f>IF(M8="","",
CHOOSE(WEEKDAY(DATE($B$9,MONTH(DATE($B$9, MATCH($B$8, {"JANUARY";"FEBRUARY";"MARCH";"APRIL";"MAY";"JUNE";"JULY";"AUGUST";"SEPTEMBER";"OCTOBER";"NOVEMBER";"DECEMBER"}, 0), 1)),M8)),"S","M","T","W","T","F","S"))</f>
        <v>T</v>
      </c>
      <c r="N9" s="47" t="str">
        <f>IF(N8="","",
CHOOSE(WEEKDAY(DATE($B$9,MONTH(DATE($B$9, MATCH($B$8, {"JANUARY";"FEBRUARY";"MARCH";"APRIL";"MAY";"JUNE";"JULY";"AUGUST";"SEPTEMBER";"OCTOBER";"NOVEMBER";"DECEMBER"}, 0), 1)),N8)),"S","M","T","W","T","F","S"))</f>
        <v>F</v>
      </c>
      <c r="O9" s="47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47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47" t="str">
        <f>IF(Q8="","",
CHOOSE(WEEKDAY(DATE($B$9,MONTH(DATE($B$9, MATCH($B$8, {"JANUARY";"FEBRUARY";"MARCH";"APRIL";"MAY";"JUNE";"JULY";"AUGUST";"SEPTEMBER";"OCTOBER";"NOVEMBER";"DECEMBER"}, 0), 1)),Q8)),"S","M","T","W","T","F","S"))</f>
        <v>M</v>
      </c>
      <c r="R9" s="47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47" t="str">
        <f>IF(S8="","",
CHOOSE(WEEKDAY(DATE($B$9,MONTH(DATE($B$9, MATCH($B$8, {"JANUARY";"FEBRUARY";"MARCH";"APRIL";"MAY";"JUNE";"JULY";"AUGUST";"SEPTEMBER";"OCTOBER";"NOVEMBER";"DECEMBER"}, 0), 1)),S8)),"S","M","T","W","T","F","S"))</f>
        <v>W</v>
      </c>
      <c r="T9" s="47" t="str">
        <f>IF(T8="","",
CHOOSE(WEEKDAY(DATE($B$9,MONTH(DATE($B$9, MATCH($B$8, {"JANUARY";"FEBRUARY";"MARCH";"APRIL";"MAY";"JUNE";"JULY";"AUGUST";"SEPTEMBER";"OCTOBER";"NOVEMBER";"DECEMBER"}, 0), 1)),T8)),"S","M","T","W","T","F","S"))</f>
        <v>T</v>
      </c>
      <c r="U9" s="47" t="str">
        <f>IF(U8="","",
CHOOSE(WEEKDAY(DATE($B$9,MONTH(DATE($B$9, MATCH($B$8, {"JANUARY";"FEBRUARY";"MARCH";"APRIL";"MAY";"JUNE";"JULY";"AUGUST";"SEPTEMBER";"OCTOBER";"NOVEMBER";"DECEMBER"}, 0), 1)),U8)),"S","M","T","W","T","F","S"))</f>
        <v>F</v>
      </c>
      <c r="V9" s="47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47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47" t="str">
        <f>IF(X8="","",
CHOOSE(WEEKDAY(DATE($B$9,MONTH(DATE($B$9, MATCH($B$8, {"JANUARY";"FEBRUARY";"MARCH";"APRIL";"MAY";"JUNE";"JULY";"AUGUST";"SEPTEMBER";"OCTOBER";"NOVEMBER";"DECEMBER"}, 0), 1)),X8)),"S","M","T","W","T","F","S"))</f>
        <v>M</v>
      </c>
      <c r="Y9" s="47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47" t="str">
        <f>IF(Z8="","",
CHOOSE(WEEKDAY(DATE($B$9,MONTH(DATE($B$9, MATCH($B$8, {"JANUARY";"FEBRUARY";"MARCH";"APRIL";"MAY";"JUNE";"JULY";"AUGUST";"SEPTEMBER";"OCTOBER";"NOVEMBER";"DECEMBER"}, 0), 1)),Z8)),"S","M","T","W","T","F","S"))</f>
        <v>W</v>
      </c>
      <c r="AA9" s="47" t="str">
        <f>IF(AA8="","",
CHOOSE(WEEKDAY(DATE($B$9,MONTH(DATE($B$9, MATCH($B$8, {"JANUARY";"FEBRUARY";"MARCH";"APRIL";"MAY";"JUNE";"JULY";"AUGUST";"SEPTEMBER";"OCTOBER";"NOVEMBER";"DECEMBER"}, 0), 1)),AA8)),"S","M","T","W","T","F","S"))</f>
        <v>T</v>
      </c>
      <c r="AB9" s="47" t="str">
        <f>IF(AB8="","",
CHOOSE(WEEKDAY(DATE($B$9,MONTH(DATE($B$9, MATCH($B$8, {"JANUARY";"FEBRUARY";"MARCH";"APRIL";"MAY";"JUNE";"JULY";"AUGUST";"SEPTEMBER";"OCTOBER";"NOVEMBER";"DECEMBER"}, 0), 1)),AB8)),"S","M","T","W","T","F","S"))</f>
        <v>F</v>
      </c>
      <c r="AC9" s="47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47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47" t="str">
        <f>IF(AE8="","",
CHOOSE(WEEKDAY(DATE($B$9,MONTH(DATE($B$9, MATCH($B$8, {"JANUARY";"FEBRUARY";"MARCH";"APRIL";"MAY";"JUNE";"JULY";"AUGUST";"SEPTEMBER";"OCTOBER";"NOVEMBER";"DECEMBER"}, 0), 1)),AE8)),"S","M","T","W","T","F","S"))</f>
        <v>M</v>
      </c>
      <c r="AF9" s="47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48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249"/>
      <c r="AI9" s="254"/>
    </row>
    <row r="10" spans="1:38" ht="13.8" hidden="1" thickBot="1" x14ac:dyDescent="0.3">
      <c r="C10" s="72">
        <f>IF(C9="",0,
IF(OR(INDEX('Public Holidays'!C4:C15, MATCH($B$8, 'Public Holidays'!$B4:$B15, 0))="X",),0,IF(AND(C9&lt;&gt;"S",C9&lt;&gt;""),1,0)))</f>
        <v>0</v>
      </c>
      <c r="D10" s="73">
        <f>IF(D9="",0,
IF(OR(INDEX('Public Holidays'!D4:D15, MATCH($B$8, 'Public Holidays'!$B4:$B15, 0))="X",),0,IF(AND(D9&lt;&gt;"S",D9&lt;&gt;""),1,0)))</f>
        <v>1</v>
      </c>
      <c r="E10" s="73">
        <f>IF(E9="",0,
IF(OR(INDEX('Public Holidays'!E4:E15, MATCH($B$8, 'Public Holidays'!$B4:$B15, 0))="X",),0,IF(AND(E9&lt;&gt;"S",E9&lt;&gt;""),1,0)))</f>
        <v>1</v>
      </c>
      <c r="F10" s="73">
        <f>IF(F9="",0,
IF(OR(INDEX('Public Holidays'!F4:F15, MATCH($B$8, 'Public Holidays'!$B4:$B15, 0))="X",),0,IF(AND(F9&lt;&gt;"S",F9&lt;&gt;""),1,0)))</f>
        <v>1</v>
      </c>
      <c r="G10" s="73">
        <f>IF(G9="",0,
IF(OR(INDEX('Public Holidays'!G4:G15, MATCH($B$8, 'Public Holidays'!$B4:$B15, 0))="X",),0,IF(AND(G9&lt;&gt;"S",G9&lt;&gt;""),1,0)))</f>
        <v>1</v>
      </c>
      <c r="H10" s="73">
        <f>IF(H9="",0,
IF(OR(INDEX('Public Holidays'!H4:H15, MATCH($B$8, 'Public Holidays'!$B4:$B15, 0))="X",),0,IF(AND(H9&lt;&gt;"S",H9&lt;&gt;""),1,0)))</f>
        <v>0</v>
      </c>
      <c r="I10" s="73">
        <f>IF(I9="",0,
IF(OR(INDEX('Public Holidays'!I4:I15, MATCH($B$8, 'Public Holidays'!$B4:$B15, 0))="X",),0,IF(AND(I9&lt;&gt;"S",I9&lt;&gt;""),1,0)))</f>
        <v>0</v>
      </c>
      <c r="J10" s="73">
        <f>IF(J9="",0,
IF(OR(INDEX('Public Holidays'!J4:J15, MATCH($B$8, 'Public Holidays'!$B4:$B15, 0))="X",),0,IF(AND(J9&lt;&gt;"S",J9&lt;&gt;""),1,0)))</f>
        <v>1</v>
      </c>
      <c r="K10" s="73">
        <f>IF(K9="",0,
IF(OR(INDEX('Public Holidays'!K4:K15, MATCH($B$8, 'Public Holidays'!$B4:$B15, 0))="X",),0,IF(AND(K9&lt;&gt;"S",K9&lt;&gt;""),1,0)))</f>
        <v>1</v>
      </c>
      <c r="L10" s="73">
        <f>IF(L9="",0,
IF(OR(INDEX('Public Holidays'!L4:L15, MATCH($B$8, 'Public Holidays'!$B4:$B15, 0))="X",),0,IF(AND(L9&lt;&gt;"S",L9&lt;&gt;""),1,0)))</f>
        <v>1</v>
      </c>
      <c r="M10" s="73">
        <f>IF(M9="",0,
IF(OR(INDEX('Public Holidays'!M4:M15, MATCH($B$8, 'Public Holidays'!$B4:$B15, 0))="X",),0,IF(AND(M9&lt;&gt;"S",M9&lt;&gt;""),1,0)))</f>
        <v>1</v>
      </c>
      <c r="N10" s="73">
        <f>IF(N9="",0,
IF(OR(INDEX('Public Holidays'!N4:N15, MATCH($B$8, 'Public Holidays'!$B4:$B15, 0))="X",),0,IF(AND(N9&lt;&gt;"S",N9&lt;&gt;""),1,0)))</f>
        <v>1</v>
      </c>
      <c r="O10" s="73">
        <f>IF(O9="",0,
IF(OR(INDEX('Public Holidays'!O4:O15, MATCH($B$8, 'Public Holidays'!$B4:$B15, 0))="X",),0,IF(AND(O9&lt;&gt;"S",O9&lt;&gt;""),1,0)))</f>
        <v>0</v>
      </c>
      <c r="P10" s="73">
        <f>IF(P9="",0,
IF(OR(INDEX('Public Holidays'!P4:P15, MATCH($B$8, 'Public Holidays'!$B4:$B15, 0))="X",),0,IF(AND(P9&lt;&gt;"S",P9&lt;&gt;""),1,0)))</f>
        <v>0</v>
      </c>
      <c r="Q10" s="73">
        <f>IF(Q9="",0,
IF(OR(INDEX('Public Holidays'!Q4:Q15, MATCH($B$8, 'Public Holidays'!$B4:$B15, 0))="X",),0,IF(AND(Q9&lt;&gt;"S",Q9&lt;&gt;""),1,0)))</f>
        <v>1</v>
      </c>
      <c r="R10" s="73">
        <f>IF(R9="",0,
IF(OR(INDEX('Public Holidays'!R4:R15, MATCH($B$8, 'Public Holidays'!$B4:$B15, 0))="X",),0,IF(AND(R9&lt;&gt;"S",R9&lt;&gt;""),1,0)))</f>
        <v>1</v>
      </c>
      <c r="S10" s="73">
        <f>IF(S9="",0,
IF(OR(INDEX('Public Holidays'!S4:S15, MATCH($B$8, 'Public Holidays'!$B4:$B15, 0))="X",),0,IF(AND(S9&lt;&gt;"S",S9&lt;&gt;""),1,0)))</f>
        <v>1</v>
      </c>
      <c r="T10" s="73">
        <f>IF(T9="",0,
IF(OR(INDEX('Public Holidays'!T4:T15, MATCH($B$8, 'Public Holidays'!$B4:$B15, 0))="X",),0,IF(AND(T9&lt;&gt;"S",T9&lt;&gt;""),1,0)))</f>
        <v>1</v>
      </c>
      <c r="U10" s="73">
        <f>IF(U9="",0,
IF(OR(INDEX('Public Holidays'!U4:U15, MATCH($B$8, 'Public Holidays'!$B4:$B15, 0))="X",),0,IF(AND(U9&lt;&gt;"S",U9&lt;&gt;""),1,0)))</f>
        <v>1</v>
      </c>
      <c r="V10" s="73">
        <f>IF(V9="",0,
IF(OR(INDEX('Public Holidays'!V4:V15, MATCH($B$8, 'Public Holidays'!$B4:$B15, 0))="X",),0,IF(AND(V9&lt;&gt;"S",V9&lt;&gt;""),1,0)))</f>
        <v>0</v>
      </c>
      <c r="W10" s="73">
        <f>IF(W9="",0,
IF(OR(INDEX('Public Holidays'!W4:W15, MATCH($B$8, 'Public Holidays'!$B4:$B15, 0))="X",),0,IF(AND(W9&lt;&gt;"S",W9&lt;&gt;""),1,0)))</f>
        <v>0</v>
      </c>
      <c r="X10" s="73">
        <f>IF(X9="",0,
IF(OR(INDEX('Public Holidays'!X4:X15, MATCH($B$8, 'Public Holidays'!$B4:$B15, 0))="X",),0,IF(AND(X9&lt;&gt;"S",X9&lt;&gt;""),1,0)))</f>
        <v>1</v>
      </c>
      <c r="Y10" s="73">
        <f>IF(Y9="",0,
IF(OR(INDEX('Public Holidays'!Y4:Y15, MATCH($B$8, 'Public Holidays'!$B4:$B15, 0))="X",),0,IF(AND(Y9&lt;&gt;"S",Y9&lt;&gt;""),1,0)))</f>
        <v>1</v>
      </c>
      <c r="Z10" s="73">
        <f>IF(Z9="",0,
IF(OR(INDEX('Public Holidays'!Z4:Z15, MATCH($B$8, 'Public Holidays'!$B4:$B15, 0))="X",),0,IF(AND(Z9&lt;&gt;"S",Z9&lt;&gt;""),1,0)))</f>
        <v>1</v>
      </c>
      <c r="AA10" s="73">
        <f>IF(AA9="",0,
IF(OR(INDEX('Public Holidays'!AA4:AA15, MATCH($B$8, 'Public Holidays'!$B4:$B15, 0))="X",),0,IF(AND(AA9&lt;&gt;"S",AA9&lt;&gt;""),1,0)))</f>
        <v>1</v>
      </c>
      <c r="AB10" s="73">
        <f>IF(AB9="",0,
IF(OR(INDEX('Public Holidays'!AB4:AB15, MATCH($B$8, 'Public Holidays'!$B4:$B15, 0))="X",),0,IF(AND(AB9&lt;&gt;"S",AB9&lt;&gt;""),1,0)))</f>
        <v>1</v>
      </c>
      <c r="AC10" s="73">
        <f>IF(AC9="",0,
IF(OR(INDEX('Public Holidays'!AC4:AC15, MATCH($B$8, 'Public Holidays'!$B4:$B15, 0))="X",),0,IF(AND(AC9&lt;&gt;"S",AC9&lt;&gt;""),1,0)))</f>
        <v>0</v>
      </c>
      <c r="AD10" s="73">
        <f>IF(AD9="",0,
IF(OR(INDEX('Public Holidays'!AD4:AD15, MATCH($B$8, 'Public Holidays'!$B4:$B15, 0))="X",),0,IF(AND(AD9&lt;&gt;"S",AD9&lt;&gt;""),1,0)))</f>
        <v>0</v>
      </c>
      <c r="AE10" s="73">
        <f>IF(AE9="",0,
IF(OR(INDEX('Public Holidays'!AE4:AE15, MATCH($B$8, 'Public Holidays'!$B4:$B15, 0))="X",),0,IF(AND(AE9&lt;&gt;"S",AE9&lt;&gt;""),1,0)))</f>
        <v>1</v>
      </c>
      <c r="AF10" s="73">
        <f>IF(AF9="",0,
IF(OR(INDEX('Public Holidays'!AF4:AF15, MATCH($B$8, 'Public Holidays'!$B4:$B15, 0))="X",),0,IF(AND(AF9&lt;&gt;"S",AF9&lt;&gt;""),1,0)))</f>
        <v>1</v>
      </c>
      <c r="AG10" s="74">
        <f>IF(AG9="",0,
IF(OR(INDEX('Public Holidays'!AG4:AG15, MATCH($B$8, 'Public Holidays'!$B4:$B15, 0))="X",),0,IF(AND(AG9&lt;&gt;"S",AG9&lt;&gt;""),1,0)))</f>
        <v>0</v>
      </c>
      <c r="AH10" s="250"/>
      <c r="AI10" s="255"/>
    </row>
    <row r="11" spans="1:38" ht="14.4" thickBot="1" x14ac:dyDescent="0.3">
      <c r="A11" s="256" t="str">
        <f>Παράμετροι!B8</f>
        <v>EU Projects</v>
      </c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8"/>
    </row>
    <row r="12" spans="1:38" x14ac:dyDescent="0.25">
      <c r="A12" s="145" t="str">
        <f>IF(Παράμετροι!C9&lt;&gt;"",Παράμετροι!C9,"-")</f>
        <v>-</v>
      </c>
      <c r="B12" s="146"/>
      <c r="C12" s="75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7"/>
      <c r="AH12" s="83">
        <f>SUM(C12:AG12)</f>
        <v>0</v>
      </c>
      <c r="AI12" s="38"/>
      <c r="AK12" t="str">
        <f>CONCATENATE(Παράμετροι!D9, " - ", Παράμετροι!C9)</f>
        <v xml:space="preserve"> - </v>
      </c>
      <c r="AL12" s="125">
        <f>AH12</f>
        <v>0</v>
      </c>
    </row>
    <row r="13" spans="1:38" x14ac:dyDescent="0.25">
      <c r="A13" s="147" t="str">
        <f>IF(Παράμετροι!C10&lt;&gt;"",Παράμετροι!C10,"-")</f>
        <v>-</v>
      </c>
      <c r="B13" s="148"/>
      <c r="C13" s="79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1"/>
      <c r="AH13" s="84">
        <f t="shared" ref="AH13:AH19" si="0">SUM(C13:AG13)</f>
        <v>0</v>
      </c>
      <c r="AI13" s="36"/>
      <c r="AK13" t="str">
        <f>CONCATENATE(Παράμετροι!D10, " - ", Παράμετροι!C10)</f>
        <v xml:space="preserve"> - </v>
      </c>
      <c r="AL13" s="125">
        <f t="shared" ref="AL13:AL38" si="1">AH13</f>
        <v>0</v>
      </c>
    </row>
    <row r="14" spans="1:38" x14ac:dyDescent="0.25">
      <c r="A14" s="147" t="str">
        <f>IF(Παράμετροι!C11&lt;&gt;"",Παράμετροι!C11,"-")</f>
        <v>-</v>
      </c>
      <c r="B14" s="148"/>
      <c r="C14" s="79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1"/>
      <c r="AH14" s="84">
        <f t="shared" si="0"/>
        <v>0</v>
      </c>
      <c r="AI14" s="36"/>
      <c r="AK14" t="str">
        <f>CONCATENATE(Παράμετροι!D11, " - ", Παράμετροι!C11)</f>
        <v xml:space="preserve"> - </v>
      </c>
      <c r="AL14" s="125">
        <f t="shared" si="1"/>
        <v>0</v>
      </c>
    </row>
    <row r="15" spans="1:38" x14ac:dyDescent="0.25">
      <c r="A15" s="147" t="str">
        <f>IF(Παράμετροι!C12&lt;&gt;"",Παράμετροι!C12,"-")</f>
        <v>-</v>
      </c>
      <c r="B15" s="148"/>
      <c r="C15" s="79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1"/>
      <c r="AH15" s="84">
        <f t="shared" si="0"/>
        <v>0</v>
      </c>
      <c r="AI15" s="36"/>
      <c r="AK15" t="str">
        <f>CONCATENATE(Παράμετροι!D12, " - ", Παράμετροι!C12)</f>
        <v xml:space="preserve"> - </v>
      </c>
      <c r="AL15" s="125">
        <f t="shared" si="1"/>
        <v>0</v>
      </c>
    </row>
    <row r="16" spans="1:38" x14ac:dyDescent="0.25">
      <c r="A16" s="147" t="str">
        <f>IF(Παράμετροι!C13&lt;&gt;"",Παράμετροι!C13,"-")</f>
        <v>-</v>
      </c>
      <c r="B16" s="148"/>
      <c r="C16" s="79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1"/>
      <c r="AH16" s="84">
        <f t="shared" si="0"/>
        <v>0</v>
      </c>
      <c r="AI16" s="36"/>
      <c r="AK16" t="str">
        <f>CONCATENATE(Παράμετροι!D13, " - ", Παράμετροι!C13)</f>
        <v xml:space="preserve"> - </v>
      </c>
      <c r="AL16" s="125">
        <f t="shared" si="1"/>
        <v>0</v>
      </c>
    </row>
    <row r="17" spans="1:38" x14ac:dyDescent="0.25">
      <c r="A17" s="147" t="str">
        <f>IF(Παράμετροι!C14&lt;&gt;"",Παράμετροι!C14,"-")</f>
        <v>-</v>
      </c>
      <c r="B17" s="148"/>
      <c r="C17" s="79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1"/>
      <c r="AH17" s="84">
        <f t="shared" si="0"/>
        <v>0</v>
      </c>
      <c r="AI17" s="36"/>
      <c r="AK17" t="str">
        <f>CONCATENATE(Παράμετροι!D14, " - ", Παράμετροι!C14)</f>
        <v xml:space="preserve"> - </v>
      </c>
      <c r="AL17" s="125">
        <f t="shared" si="1"/>
        <v>0</v>
      </c>
    </row>
    <row r="18" spans="1:38" ht="13.8" thickBot="1" x14ac:dyDescent="0.3">
      <c r="A18" s="149" t="str">
        <f>IF(Παράμετροι!C15&lt;&gt;"",Παράμετροι!C15,"-")</f>
        <v>-</v>
      </c>
      <c r="B18" s="150"/>
      <c r="C18" s="85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7"/>
      <c r="AH18" s="84">
        <f t="shared" si="0"/>
        <v>0</v>
      </c>
      <c r="AI18" s="39"/>
      <c r="AK18" t="str">
        <f>CONCATENATE(Παράμετροι!D15, " - ", Παράμετροι!C15)</f>
        <v xml:space="preserve"> - </v>
      </c>
      <c r="AL18" s="125">
        <f t="shared" si="1"/>
        <v>0</v>
      </c>
    </row>
    <row r="19" spans="1:38" s="179" customFormat="1" ht="14.4" thickBot="1" x14ac:dyDescent="0.3">
      <c r="A19" s="133" t="str">
        <f>"Total " &amp; A11</f>
        <v>Total EU Projects</v>
      </c>
      <c r="B19" s="134"/>
      <c r="C19" s="174">
        <f t="shared" ref="C19:AG19" si="2">SUM(C12:C18)</f>
        <v>0</v>
      </c>
      <c r="D19" s="175">
        <f t="shared" si="2"/>
        <v>0</v>
      </c>
      <c r="E19" s="175">
        <f t="shared" si="2"/>
        <v>0</v>
      </c>
      <c r="F19" s="175">
        <f t="shared" si="2"/>
        <v>0</v>
      </c>
      <c r="G19" s="175">
        <f t="shared" si="2"/>
        <v>0</v>
      </c>
      <c r="H19" s="175">
        <f t="shared" si="2"/>
        <v>0</v>
      </c>
      <c r="I19" s="175">
        <f t="shared" si="2"/>
        <v>0</v>
      </c>
      <c r="J19" s="175">
        <f t="shared" si="2"/>
        <v>0</v>
      </c>
      <c r="K19" s="175">
        <f t="shared" si="2"/>
        <v>0</v>
      </c>
      <c r="L19" s="175">
        <f t="shared" si="2"/>
        <v>0</v>
      </c>
      <c r="M19" s="175">
        <f t="shared" si="2"/>
        <v>0</v>
      </c>
      <c r="N19" s="175">
        <f t="shared" si="2"/>
        <v>0</v>
      </c>
      <c r="O19" s="175">
        <f t="shared" si="2"/>
        <v>0</v>
      </c>
      <c r="P19" s="175">
        <f t="shared" si="2"/>
        <v>0</v>
      </c>
      <c r="Q19" s="175">
        <f t="shared" si="2"/>
        <v>0</v>
      </c>
      <c r="R19" s="175">
        <f t="shared" si="2"/>
        <v>0</v>
      </c>
      <c r="S19" s="175">
        <f t="shared" si="2"/>
        <v>0</v>
      </c>
      <c r="T19" s="175">
        <f t="shared" si="2"/>
        <v>0</v>
      </c>
      <c r="U19" s="175">
        <f t="shared" si="2"/>
        <v>0</v>
      </c>
      <c r="V19" s="175">
        <f t="shared" si="2"/>
        <v>0</v>
      </c>
      <c r="W19" s="175">
        <f t="shared" si="2"/>
        <v>0</v>
      </c>
      <c r="X19" s="175">
        <f t="shared" si="2"/>
        <v>0</v>
      </c>
      <c r="Y19" s="175">
        <f t="shared" si="2"/>
        <v>0</v>
      </c>
      <c r="Z19" s="175">
        <f t="shared" si="2"/>
        <v>0</v>
      </c>
      <c r="AA19" s="175">
        <f t="shared" si="2"/>
        <v>0</v>
      </c>
      <c r="AB19" s="175">
        <f t="shared" si="2"/>
        <v>0</v>
      </c>
      <c r="AC19" s="175">
        <f t="shared" si="2"/>
        <v>0</v>
      </c>
      <c r="AD19" s="175">
        <f t="shared" si="2"/>
        <v>0</v>
      </c>
      <c r="AE19" s="175">
        <f t="shared" si="2"/>
        <v>0</v>
      </c>
      <c r="AF19" s="175">
        <f t="shared" si="2"/>
        <v>0</v>
      </c>
      <c r="AG19" s="176">
        <f t="shared" si="2"/>
        <v>0</v>
      </c>
      <c r="AH19" s="177">
        <f t="shared" si="0"/>
        <v>0</v>
      </c>
      <c r="AI19" s="178"/>
      <c r="AL19" s="180"/>
    </row>
    <row r="20" spans="1:38" ht="13.8" thickBot="1" x14ac:dyDescent="0.3">
      <c r="A20" s="35"/>
      <c r="B20" s="35"/>
      <c r="C20" s="37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5"/>
      <c r="AL20" s="125"/>
    </row>
    <row r="21" spans="1:38" ht="14.4" thickBot="1" x14ac:dyDescent="0.3">
      <c r="A21" s="259" t="str">
        <f>Παράμετροι!B17</f>
        <v>National Projects</v>
      </c>
      <c r="B21" s="246"/>
      <c r="C21" s="246"/>
      <c r="D21" s="246"/>
      <c r="E21" s="246"/>
      <c r="F21" s="246"/>
      <c r="G21" s="246"/>
      <c r="H21" s="246"/>
      <c r="I21" s="246"/>
      <c r="J21" s="246"/>
      <c r="K21" s="246"/>
      <c r="L21" s="246"/>
      <c r="M21" s="246"/>
      <c r="N21" s="246"/>
      <c r="O21" s="246"/>
      <c r="P21" s="246"/>
      <c r="Q21" s="246"/>
      <c r="R21" s="246"/>
      <c r="S21" s="246"/>
      <c r="T21" s="246"/>
      <c r="U21" s="246"/>
      <c r="V21" s="246"/>
      <c r="W21" s="246"/>
      <c r="X21" s="246"/>
      <c r="Y21" s="246"/>
      <c r="Z21" s="246"/>
      <c r="AA21" s="246"/>
      <c r="AB21" s="246"/>
      <c r="AC21" s="246"/>
      <c r="AD21" s="246"/>
      <c r="AE21" s="246"/>
      <c r="AF21" s="246"/>
      <c r="AG21" s="246"/>
      <c r="AH21" s="246"/>
      <c r="AI21" s="247"/>
      <c r="AL21" s="125"/>
    </row>
    <row r="22" spans="1:38" x14ac:dyDescent="0.25">
      <c r="A22" s="145" t="str">
        <f>IF(Παράμετροι!C18&lt;&gt;"",Παράμετροι!C18,"-")</f>
        <v>-</v>
      </c>
      <c r="B22" s="146"/>
      <c r="C22" s="75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7"/>
      <c r="AH22" s="78">
        <f t="shared" ref="AH22:AH28" si="3">SUM(C22:AG22)</f>
        <v>0</v>
      </c>
      <c r="AI22" s="38"/>
      <c r="AK22" t="str">
        <f>CONCATENATE(Παράμετροι!D18, " - ", Παράμετροι!C18)</f>
        <v xml:space="preserve"> - </v>
      </c>
      <c r="AL22" s="125">
        <f t="shared" si="1"/>
        <v>0</v>
      </c>
    </row>
    <row r="23" spans="1:38" x14ac:dyDescent="0.25">
      <c r="A23" s="147" t="str">
        <f>IF(Παράμετροι!C19&lt;&gt;"",Παράμετροι!C19,"-")</f>
        <v>-</v>
      </c>
      <c r="B23" s="148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1"/>
      <c r="AH23" s="82">
        <f t="shared" si="3"/>
        <v>0</v>
      </c>
      <c r="AI23" s="36"/>
      <c r="AK23" t="str">
        <f>CONCATENATE(Παράμετροι!D19, " - ", Παράμετροι!C19)</f>
        <v xml:space="preserve"> - </v>
      </c>
      <c r="AL23" s="125">
        <f t="shared" si="1"/>
        <v>0</v>
      </c>
    </row>
    <row r="24" spans="1:38" x14ac:dyDescent="0.25">
      <c r="A24" s="147" t="str">
        <f>IF(Παράμετροι!C20&lt;&gt;"",Παράμετροι!C20,"-")</f>
        <v>-</v>
      </c>
      <c r="B24" s="148"/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1"/>
      <c r="AH24" s="82">
        <f t="shared" si="3"/>
        <v>0</v>
      </c>
      <c r="AI24" s="36"/>
      <c r="AK24" t="str">
        <f>CONCATENATE(Παράμετροι!D20, " - ", Παράμετροι!C20)</f>
        <v xml:space="preserve"> - </v>
      </c>
      <c r="AL24" s="125">
        <f t="shared" si="1"/>
        <v>0</v>
      </c>
    </row>
    <row r="25" spans="1:38" x14ac:dyDescent="0.25">
      <c r="A25" s="147" t="str">
        <f>IF(Παράμετροι!C21&lt;&gt;"",Παράμετροι!C21,"-")</f>
        <v>-</v>
      </c>
      <c r="B25" s="148"/>
      <c r="C25" s="79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1"/>
      <c r="AH25" s="82">
        <f t="shared" si="3"/>
        <v>0</v>
      </c>
      <c r="AI25" s="36"/>
      <c r="AK25" t="str">
        <f>CONCATENATE(Παράμετροι!D21, " - ", Παράμετροι!C21)</f>
        <v xml:space="preserve"> - </v>
      </c>
      <c r="AL25" s="125">
        <f t="shared" si="1"/>
        <v>0</v>
      </c>
    </row>
    <row r="26" spans="1:38" x14ac:dyDescent="0.25">
      <c r="A26" s="147" t="str">
        <f>IF(Παράμετροι!C22&lt;&gt;"",Παράμετροι!C22,"-")</f>
        <v>-</v>
      </c>
      <c r="B26" s="148"/>
      <c r="C26" s="79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1"/>
      <c r="AH26" s="82">
        <f t="shared" si="3"/>
        <v>0</v>
      </c>
      <c r="AI26" s="36"/>
      <c r="AK26" t="str">
        <f>CONCATENATE(Παράμετροι!D22, " - ", Παράμετροι!C22)</f>
        <v xml:space="preserve"> - </v>
      </c>
      <c r="AL26" s="125">
        <f t="shared" si="1"/>
        <v>0</v>
      </c>
    </row>
    <row r="27" spans="1:38" x14ac:dyDescent="0.25">
      <c r="A27" s="147" t="str">
        <f>IF(Παράμετροι!C23&lt;&gt;"",Παράμετροι!C23,"-")</f>
        <v>-</v>
      </c>
      <c r="B27" s="148"/>
      <c r="C27" s="79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1"/>
      <c r="AH27" s="82">
        <f t="shared" si="3"/>
        <v>0</v>
      </c>
      <c r="AI27" s="36"/>
      <c r="AK27" t="str">
        <f>CONCATENATE(Παράμετροι!D23, " - ", Παράμετροι!C23)</f>
        <v xml:space="preserve"> - </v>
      </c>
      <c r="AL27" s="125">
        <f t="shared" si="1"/>
        <v>0</v>
      </c>
    </row>
    <row r="28" spans="1:38" ht="13.8" thickBot="1" x14ac:dyDescent="0.3">
      <c r="A28" s="149" t="str">
        <f>IF(Παράμετροι!C24&lt;&gt;"",Παράμετροι!C24,"-")</f>
        <v>-</v>
      </c>
      <c r="B28" s="150"/>
      <c r="C28" s="79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1"/>
      <c r="AH28" s="82">
        <f t="shared" si="3"/>
        <v>0</v>
      </c>
      <c r="AI28" s="39"/>
      <c r="AK28" t="str">
        <f>CONCATENATE(Παράμετροι!D24, " - ", Παράμετροι!C24)</f>
        <v xml:space="preserve"> - </v>
      </c>
      <c r="AL28" s="125">
        <f t="shared" si="1"/>
        <v>0</v>
      </c>
    </row>
    <row r="29" spans="1:38" s="179" customFormat="1" ht="14.4" thickBot="1" x14ac:dyDescent="0.3">
      <c r="A29" s="133" t="str">
        <f>"Total " &amp; A21</f>
        <v>Total National Projects</v>
      </c>
      <c r="B29" s="134"/>
      <c r="C29" s="174">
        <f t="shared" ref="C29:AG29" si="4">SUM(C22:C28)</f>
        <v>0</v>
      </c>
      <c r="D29" s="175">
        <f t="shared" si="4"/>
        <v>0</v>
      </c>
      <c r="E29" s="175">
        <f t="shared" si="4"/>
        <v>0</v>
      </c>
      <c r="F29" s="175">
        <f t="shared" si="4"/>
        <v>0</v>
      </c>
      <c r="G29" s="175">
        <f t="shared" si="4"/>
        <v>0</v>
      </c>
      <c r="H29" s="175">
        <f t="shared" si="4"/>
        <v>0</v>
      </c>
      <c r="I29" s="175">
        <f t="shared" si="4"/>
        <v>0</v>
      </c>
      <c r="J29" s="175">
        <f t="shared" si="4"/>
        <v>0</v>
      </c>
      <c r="K29" s="175">
        <f t="shared" si="4"/>
        <v>0</v>
      </c>
      <c r="L29" s="175">
        <f t="shared" si="4"/>
        <v>0</v>
      </c>
      <c r="M29" s="175">
        <f t="shared" si="4"/>
        <v>0</v>
      </c>
      <c r="N29" s="175">
        <f t="shared" si="4"/>
        <v>0</v>
      </c>
      <c r="O29" s="175">
        <f t="shared" si="4"/>
        <v>0</v>
      </c>
      <c r="P29" s="175">
        <f t="shared" si="4"/>
        <v>0</v>
      </c>
      <c r="Q29" s="175">
        <f t="shared" si="4"/>
        <v>0</v>
      </c>
      <c r="R29" s="175">
        <f t="shared" si="4"/>
        <v>0</v>
      </c>
      <c r="S29" s="175">
        <f t="shared" si="4"/>
        <v>0</v>
      </c>
      <c r="T29" s="175">
        <f t="shared" si="4"/>
        <v>0</v>
      </c>
      <c r="U29" s="175">
        <f t="shared" si="4"/>
        <v>0</v>
      </c>
      <c r="V29" s="175">
        <f t="shared" si="4"/>
        <v>0</v>
      </c>
      <c r="W29" s="175">
        <f t="shared" si="4"/>
        <v>0</v>
      </c>
      <c r="X29" s="175">
        <f t="shared" si="4"/>
        <v>0</v>
      </c>
      <c r="Y29" s="175">
        <f t="shared" si="4"/>
        <v>0</v>
      </c>
      <c r="Z29" s="175">
        <f t="shared" si="4"/>
        <v>0</v>
      </c>
      <c r="AA29" s="175">
        <f t="shared" si="4"/>
        <v>0</v>
      </c>
      <c r="AB29" s="175">
        <f t="shared" si="4"/>
        <v>0</v>
      </c>
      <c r="AC29" s="175">
        <f t="shared" si="4"/>
        <v>0</v>
      </c>
      <c r="AD29" s="175">
        <f t="shared" si="4"/>
        <v>0</v>
      </c>
      <c r="AE29" s="175">
        <f t="shared" si="4"/>
        <v>0</v>
      </c>
      <c r="AF29" s="175">
        <f t="shared" si="4"/>
        <v>0</v>
      </c>
      <c r="AG29" s="176">
        <f t="shared" si="4"/>
        <v>0</v>
      </c>
      <c r="AH29" s="177">
        <f>SUM(C29:AG29)</f>
        <v>0</v>
      </c>
      <c r="AI29" s="178"/>
      <c r="AL29" s="180"/>
    </row>
    <row r="30" spans="1:38" ht="13.8" thickBot="1" x14ac:dyDescent="0.3">
      <c r="A30" s="35"/>
      <c r="B30" s="35"/>
      <c r="C30" s="37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5"/>
      <c r="AL30" s="125"/>
    </row>
    <row r="31" spans="1:38" ht="14.4" thickBot="1" x14ac:dyDescent="0.3">
      <c r="A31" s="259" t="str">
        <f>Παράμετροι!B26</f>
        <v>Other Projects</v>
      </c>
      <c r="B31" s="246"/>
      <c r="C31" s="246"/>
      <c r="D31" s="246"/>
      <c r="E31" s="246"/>
      <c r="F31" s="246"/>
      <c r="G31" s="246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7"/>
      <c r="AL31" s="125"/>
    </row>
    <row r="32" spans="1:38" x14ac:dyDescent="0.25">
      <c r="A32" s="145" t="str">
        <f>IF(Παράμετροι!C27&lt;&gt;"",Παράμετροι!C27,"-")</f>
        <v>-</v>
      </c>
      <c r="B32" s="146"/>
      <c r="C32" s="75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7"/>
      <c r="AH32" s="78">
        <f t="shared" ref="AH32:AH39" si="5">SUM(C32:AG32)</f>
        <v>0</v>
      </c>
      <c r="AI32" s="38"/>
      <c r="AK32" t="str">
        <f>CONCATENATE(Παράμετροι!D27, " - ", Παράμετροι!C27)</f>
        <v xml:space="preserve"> - </v>
      </c>
      <c r="AL32" s="125">
        <f t="shared" si="1"/>
        <v>0</v>
      </c>
    </row>
    <row r="33" spans="1:38" x14ac:dyDescent="0.25">
      <c r="A33" s="147" t="str">
        <f>IF(Παράμετροι!C28&lt;&gt;"",Παράμετροι!C28,"-")</f>
        <v>-</v>
      </c>
      <c r="B33" s="148"/>
      <c r="C33" s="79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1"/>
      <c r="AH33" s="82">
        <f t="shared" si="5"/>
        <v>0</v>
      </c>
      <c r="AI33" s="36"/>
      <c r="AK33" t="str">
        <f>CONCATENATE(Παράμετροι!D28, " - ", Παράμετροι!C28)</f>
        <v xml:space="preserve"> - </v>
      </c>
      <c r="AL33" s="125">
        <f t="shared" si="1"/>
        <v>0</v>
      </c>
    </row>
    <row r="34" spans="1:38" x14ac:dyDescent="0.25">
      <c r="A34" s="147" t="str">
        <f>IF(Παράμετροι!C29&lt;&gt;"",Παράμετροι!C29,"-")</f>
        <v>-</v>
      </c>
      <c r="B34" s="148"/>
      <c r="C34" s="79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1"/>
      <c r="AH34" s="82">
        <f t="shared" si="5"/>
        <v>0</v>
      </c>
      <c r="AI34" s="36"/>
      <c r="AK34" t="str">
        <f>CONCATENATE(Παράμετροι!D29, " - ", Παράμετροι!C29)</f>
        <v xml:space="preserve"> - </v>
      </c>
      <c r="AL34" s="125">
        <f t="shared" si="1"/>
        <v>0</v>
      </c>
    </row>
    <row r="35" spans="1:38" x14ac:dyDescent="0.25">
      <c r="A35" s="147" t="str">
        <f>IF(Παράμετροι!C30&lt;&gt;"",Παράμετροι!C30,"-")</f>
        <v>-</v>
      </c>
      <c r="B35" s="148"/>
      <c r="C35" s="79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1"/>
      <c r="AH35" s="82">
        <f t="shared" si="5"/>
        <v>0</v>
      </c>
      <c r="AI35" s="36"/>
      <c r="AK35" t="str">
        <f>CONCATENATE(Παράμετροι!D30, " - ", Παράμετροι!C30)</f>
        <v xml:space="preserve"> - </v>
      </c>
      <c r="AL35" s="125">
        <f t="shared" si="1"/>
        <v>0</v>
      </c>
    </row>
    <row r="36" spans="1:38" x14ac:dyDescent="0.25">
      <c r="A36" s="147" t="str">
        <f>IF(Παράμετροι!C31&lt;&gt;"",Παράμετροι!C31,"-")</f>
        <v>-</v>
      </c>
      <c r="B36" s="148"/>
      <c r="C36" s="79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1"/>
      <c r="AH36" s="82">
        <f t="shared" si="5"/>
        <v>0</v>
      </c>
      <c r="AI36" s="36"/>
      <c r="AK36" t="str">
        <f>CONCATENATE(Παράμετροι!D31, " - ", Παράμετροι!C31)</f>
        <v xml:space="preserve"> - </v>
      </c>
      <c r="AL36" s="125">
        <f t="shared" si="1"/>
        <v>0</v>
      </c>
    </row>
    <row r="37" spans="1:38" x14ac:dyDescent="0.25">
      <c r="A37" s="147" t="str">
        <f>IF(Παράμετροι!C32&lt;&gt;"",Παράμετροι!C32,"-")</f>
        <v>-</v>
      </c>
      <c r="B37" s="148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1"/>
      <c r="AH37" s="82">
        <f t="shared" si="5"/>
        <v>0</v>
      </c>
      <c r="AI37" s="36"/>
      <c r="AK37" t="str">
        <f>CONCATENATE(Παράμετροι!D32, " - ", Παράμετροι!C32)</f>
        <v xml:space="preserve"> - </v>
      </c>
      <c r="AL37" s="125">
        <f t="shared" si="1"/>
        <v>0</v>
      </c>
    </row>
    <row r="38" spans="1:38" ht="13.8" thickBot="1" x14ac:dyDescent="0.3">
      <c r="A38" s="149" t="str">
        <f>IF(Παράμετροι!C33&lt;&gt;"",Παράμετροι!C33,"-")</f>
        <v>-</v>
      </c>
      <c r="B38" s="150"/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1"/>
      <c r="AH38" s="82">
        <f t="shared" si="5"/>
        <v>0</v>
      </c>
      <c r="AI38" s="39"/>
      <c r="AK38" t="str">
        <f>CONCATENATE(Παράμετροι!D33, " - ", Παράμετροι!C33)</f>
        <v xml:space="preserve"> - </v>
      </c>
      <c r="AL38" s="125">
        <f t="shared" si="1"/>
        <v>0</v>
      </c>
    </row>
    <row r="39" spans="1:38" s="179" customFormat="1" ht="14.4" thickBot="1" x14ac:dyDescent="0.3">
      <c r="A39" s="133" t="str">
        <f>"Total " &amp; A31</f>
        <v>Total Other Projects</v>
      </c>
      <c r="B39" s="134"/>
      <c r="C39" s="174">
        <f t="shared" ref="C39:AG39" si="6">SUM(C32:C38)</f>
        <v>0</v>
      </c>
      <c r="D39" s="175">
        <f t="shared" si="6"/>
        <v>0</v>
      </c>
      <c r="E39" s="175">
        <f t="shared" si="6"/>
        <v>0</v>
      </c>
      <c r="F39" s="175">
        <f t="shared" si="6"/>
        <v>0</v>
      </c>
      <c r="G39" s="175">
        <f t="shared" si="6"/>
        <v>0</v>
      </c>
      <c r="H39" s="175">
        <f t="shared" si="6"/>
        <v>0</v>
      </c>
      <c r="I39" s="175">
        <f t="shared" si="6"/>
        <v>0</v>
      </c>
      <c r="J39" s="175">
        <f t="shared" si="6"/>
        <v>0</v>
      </c>
      <c r="K39" s="175">
        <f t="shared" si="6"/>
        <v>0</v>
      </c>
      <c r="L39" s="175">
        <f t="shared" si="6"/>
        <v>0</v>
      </c>
      <c r="M39" s="175">
        <f t="shared" si="6"/>
        <v>0</v>
      </c>
      <c r="N39" s="175">
        <f t="shared" si="6"/>
        <v>0</v>
      </c>
      <c r="O39" s="175">
        <f t="shared" si="6"/>
        <v>0</v>
      </c>
      <c r="P39" s="175">
        <f t="shared" si="6"/>
        <v>0</v>
      </c>
      <c r="Q39" s="175">
        <f t="shared" si="6"/>
        <v>0</v>
      </c>
      <c r="R39" s="175">
        <f t="shared" si="6"/>
        <v>0</v>
      </c>
      <c r="S39" s="175">
        <f t="shared" si="6"/>
        <v>0</v>
      </c>
      <c r="T39" s="175">
        <f t="shared" si="6"/>
        <v>0</v>
      </c>
      <c r="U39" s="175">
        <f t="shared" si="6"/>
        <v>0</v>
      </c>
      <c r="V39" s="175">
        <f t="shared" si="6"/>
        <v>0</v>
      </c>
      <c r="W39" s="175">
        <f t="shared" si="6"/>
        <v>0</v>
      </c>
      <c r="X39" s="175">
        <f t="shared" si="6"/>
        <v>0</v>
      </c>
      <c r="Y39" s="175">
        <f t="shared" si="6"/>
        <v>0</v>
      </c>
      <c r="Z39" s="175">
        <f t="shared" si="6"/>
        <v>0</v>
      </c>
      <c r="AA39" s="175">
        <f t="shared" si="6"/>
        <v>0</v>
      </c>
      <c r="AB39" s="175">
        <f t="shared" si="6"/>
        <v>0</v>
      </c>
      <c r="AC39" s="175">
        <f t="shared" si="6"/>
        <v>0</v>
      </c>
      <c r="AD39" s="175">
        <f t="shared" si="6"/>
        <v>0</v>
      </c>
      <c r="AE39" s="175">
        <f t="shared" si="6"/>
        <v>0</v>
      </c>
      <c r="AF39" s="175">
        <f t="shared" si="6"/>
        <v>0</v>
      </c>
      <c r="AG39" s="176">
        <f t="shared" si="6"/>
        <v>0</v>
      </c>
      <c r="AH39" s="177">
        <f t="shared" si="5"/>
        <v>0</v>
      </c>
      <c r="AI39" s="178"/>
    </row>
    <row r="40" spans="1:38" x14ac:dyDescent="0.25">
      <c r="A40" s="37"/>
      <c r="B40" s="37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89"/>
      <c r="AI40" s="37"/>
    </row>
    <row r="41" spans="1:38" ht="13.8" thickBot="1" x14ac:dyDescent="0.3">
      <c r="A41" s="37"/>
      <c r="B41" s="37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89"/>
      <c r="AI41" s="37"/>
    </row>
    <row r="42" spans="1:38" ht="14.4" thickBot="1" x14ac:dyDescent="0.3">
      <c r="A42" s="183" t="str">
        <f>Γ1!A38</f>
        <v>Grand Total Productive Hours</v>
      </c>
      <c r="B42" s="151"/>
      <c r="C42" s="91">
        <f t="shared" ref="C42:AG42" si="7">C19+C29+C39</f>
        <v>0</v>
      </c>
      <c r="D42" s="92">
        <f t="shared" si="7"/>
        <v>0</v>
      </c>
      <c r="E42" s="92">
        <f t="shared" si="7"/>
        <v>0</v>
      </c>
      <c r="F42" s="92">
        <f t="shared" si="7"/>
        <v>0</v>
      </c>
      <c r="G42" s="92">
        <f t="shared" si="7"/>
        <v>0</v>
      </c>
      <c r="H42" s="92">
        <f t="shared" si="7"/>
        <v>0</v>
      </c>
      <c r="I42" s="92">
        <f t="shared" si="7"/>
        <v>0</v>
      </c>
      <c r="J42" s="92">
        <f t="shared" si="7"/>
        <v>0</v>
      </c>
      <c r="K42" s="92">
        <f t="shared" si="7"/>
        <v>0</v>
      </c>
      <c r="L42" s="92">
        <f t="shared" si="7"/>
        <v>0</v>
      </c>
      <c r="M42" s="92">
        <f t="shared" si="7"/>
        <v>0</v>
      </c>
      <c r="N42" s="92">
        <f t="shared" si="7"/>
        <v>0</v>
      </c>
      <c r="O42" s="92">
        <f t="shared" si="7"/>
        <v>0</v>
      </c>
      <c r="P42" s="92">
        <f t="shared" si="7"/>
        <v>0</v>
      </c>
      <c r="Q42" s="92">
        <f t="shared" si="7"/>
        <v>0</v>
      </c>
      <c r="R42" s="92">
        <f t="shared" si="7"/>
        <v>0</v>
      </c>
      <c r="S42" s="92">
        <f t="shared" si="7"/>
        <v>0</v>
      </c>
      <c r="T42" s="92">
        <f t="shared" si="7"/>
        <v>0</v>
      </c>
      <c r="U42" s="92">
        <f t="shared" si="7"/>
        <v>0</v>
      </c>
      <c r="V42" s="92">
        <f t="shared" si="7"/>
        <v>0</v>
      </c>
      <c r="W42" s="92">
        <f t="shared" si="7"/>
        <v>0</v>
      </c>
      <c r="X42" s="92">
        <f t="shared" si="7"/>
        <v>0</v>
      </c>
      <c r="Y42" s="92">
        <f t="shared" si="7"/>
        <v>0</v>
      </c>
      <c r="Z42" s="92">
        <f t="shared" si="7"/>
        <v>0</v>
      </c>
      <c r="AA42" s="92">
        <f t="shared" si="7"/>
        <v>0</v>
      </c>
      <c r="AB42" s="92">
        <f t="shared" si="7"/>
        <v>0</v>
      </c>
      <c r="AC42" s="92">
        <f t="shared" si="7"/>
        <v>0</v>
      </c>
      <c r="AD42" s="92">
        <f t="shared" si="7"/>
        <v>0</v>
      </c>
      <c r="AE42" s="92">
        <f t="shared" si="7"/>
        <v>0</v>
      </c>
      <c r="AF42" s="92">
        <f t="shared" si="7"/>
        <v>0</v>
      </c>
      <c r="AG42" s="93">
        <f t="shared" si="7"/>
        <v>0</v>
      </c>
      <c r="AH42" s="109">
        <f>SUM(C42:AG42)</f>
        <v>0</v>
      </c>
      <c r="AI42" s="99"/>
    </row>
    <row r="43" spans="1:38" ht="13.8" thickBot="1" x14ac:dyDescent="0.3">
      <c r="A43" s="37"/>
      <c r="B43" s="37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9"/>
      <c r="AI43" s="37"/>
    </row>
    <row r="44" spans="1:38" ht="14.4" thickBot="1" x14ac:dyDescent="0.3">
      <c r="A44" s="245" t="str">
        <f>Γ1!A40</f>
        <v>Absences</v>
      </c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7"/>
    </row>
    <row r="45" spans="1:38" ht="14.4" thickBot="1" x14ac:dyDescent="0.3">
      <c r="A45" s="153" t="str">
        <f>'Public Holidays'!B3</f>
        <v>Public holidays</v>
      </c>
      <c r="B45" s="152"/>
      <c r="C45" s="126">
        <f>IF(INDEX('Public Holidays'!C4:C15, MATCH($B$8, 'Public Holidays'!$B4:$B15, 0))&lt;&gt;"",8,0)</f>
        <v>8</v>
      </c>
      <c r="D45" s="127">
        <f>IF(INDEX('Public Holidays'!D4:D15, MATCH($B$8, 'Public Holidays'!$B4:$B15, 0))&lt;&gt;"",8,0)</f>
        <v>0</v>
      </c>
      <c r="E45" s="127">
        <f>IF(INDEX('Public Holidays'!E4:E15, MATCH($B$8, 'Public Holidays'!$B4:$B15, 0))&lt;&gt;"",8,0)</f>
        <v>0</v>
      </c>
      <c r="F45" s="127">
        <f>IF(INDEX('Public Holidays'!F4:F15, MATCH($B$8, 'Public Holidays'!$B4:$B15, 0))&lt;&gt;"",8,0)</f>
        <v>0</v>
      </c>
      <c r="G45" s="127">
        <f>IF(INDEX('Public Holidays'!G4:G15, MATCH($B$8, 'Public Holidays'!$B4:$B15, 0))&lt;&gt;"",8,0)</f>
        <v>0</v>
      </c>
      <c r="H45" s="127">
        <f>IF(INDEX('Public Holidays'!H4:H15, MATCH($B$8, 'Public Holidays'!$B4:$B15, 0))&lt;&gt;"",8,0)</f>
        <v>0</v>
      </c>
      <c r="I45" s="127">
        <f>IF(INDEX('Public Holidays'!I4:I15, MATCH($B$8, 'Public Holidays'!$B4:$B15, 0))&lt;&gt;"",8,0)</f>
        <v>0</v>
      </c>
      <c r="J45" s="127">
        <f>IF(INDEX('Public Holidays'!J4:J15, MATCH($B$8, 'Public Holidays'!$B4:$B15, 0))&lt;&gt;"",8,0)</f>
        <v>0</v>
      </c>
      <c r="K45" s="127">
        <f>IF(INDEX('Public Holidays'!K4:K15, MATCH($B$8, 'Public Holidays'!$B4:$B15, 0))&lt;&gt;"",8,0)</f>
        <v>0</v>
      </c>
      <c r="L45" s="127">
        <f>IF(INDEX('Public Holidays'!L4:L15, MATCH($B$8, 'Public Holidays'!$B4:$B15, 0))&lt;&gt;"",8,0)</f>
        <v>0</v>
      </c>
      <c r="M45" s="127">
        <f>IF(INDEX('Public Holidays'!M4:M15, MATCH($B$8, 'Public Holidays'!$B4:$B15, 0))&lt;&gt;"",8,0)</f>
        <v>0</v>
      </c>
      <c r="N45" s="127">
        <f>IF(INDEX('Public Holidays'!N4:N15, MATCH($B$8, 'Public Holidays'!$B4:$B15, 0))&lt;&gt;"",8,0)</f>
        <v>0</v>
      </c>
      <c r="O45" s="127">
        <f>IF(INDEX('Public Holidays'!O4:O15, MATCH($B$8, 'Public Holidays'!$B4:$B15, 0))&lt;&gt;"",8,0)</f>
        <v>0</v>
      </c>
      <c r="P45" s="127">
        <f>IF(INDEX('Public Holidays'!P4:P15, MATCH($B$8, 'Public Holidays'!$B4:$B15, 0))&lt;&gt;"",8,0)</f>
        <v>0</v>
      </c>
      <c r="Q45" s="127">
        <f>IF(INDEX('Public Holidays'!Q4:Q15, MATCH($B$8, 'Public Holidays'!$B4:$B15, 0))&lt;&gt;"",8,0)</f>
        <v>0</v>
      </c>
      <c r="R45" s="127">
        <f>IF(INDEX('Public Holidays'!R4:R15, MATCH($B$8, 'Public Holidays'!$B4:$B15, 0))&lt;&gt;"",8,0)</f>
        <v>0</v>
      </c>
      <c r="S45" s="127">
        <f>IF(INDEX('Public Holidays'!S4:S15, MATCH($B$8, 'Public Holidays'!$B4:$B15, 0))&lt;&gt;"",8,0)</f>
        <v>0</v>
      </c>
      <c r="T45" s="127">
        <f>IF(INDEX('Public Holidays'!T4:T15, MATCH($B$8, 'Public Holidays'!$B4:$B15, 0))&lt;&gt;"",8,0)</f>
        <v>0</v>
      </c>
      <c r="U45" s="127">
        <f>IF(INDEX('Public Holidays'!U4:U15, MATCH($B$8, 'Public Holidays'!$B4:$B15, 0))&lt;&gt;"",8,0)</f>
        <v>0</v>
      </c>
      <c r="V45" s="127">
        <f>IF(INDEX('Public Holidays'!V4:V15, MATCH($B$8, 'Public Holidays'!$B4:$B15, 0))&lt;&gt;"",8,0)</f>
        <v>0</v>
      </c>
      <c r="W45" s="127">
        <f>IF(INDEX('Public Holidays'!W4:W15, MATCH($B$8, 'Public Holidays'!$B4:$B15, 0))&lt;&gt;"",8,0)</f>
        <v>0</v>
      </c>
      <c r="X45" s="127">
        <f>IF(INDEX('Public Holidays'!X4:X15, MATCH($B$8, 'Public Holidays'!$B4:$B15, 0))&lt;&gt;"",8,0)</f>
        <v>0</v>
      </c>
      <c r="Y45" s="127">
        <f>IF(INDEX('Public Holidays'!Y4:Y15, MATCH($B$8, 'Public Holidays'!$B4:$B15, 0))&lt;&gt;"",8,0)</f>
        <v>0</v>
      </c>
      <c r="Z45" s="127">
        <f>IF(INDEX('Public Holidays'!Z4:Z15, MATCH($B$8, 'Public Holidays'!$B4:$B15, 0))&lt;&gt;"",8,0)</f>
        <v>0</v>
      </c>
      <c r="AA45" s="127">
        <f>IF(INDEX('Public Holidays'!AA4:AA15, MATCH($B$8, 'Public Holidays'!$B4:$B15, 0))&lt;&gt;"",8,0)</f>
        <v>0</v>
      </c>
      <c r="AB45" s="127">
        <f>IF(INDEX('Public Holidays'!AB4:AB15, MATCH($B$8, 'Public Holidays'!$B4:$B15, 0))&lt;&gt;"",8,0)</f>
        <v>0</v>
      </c>
      <c r="AC45" s="127">
        <f>IF(INDEX('Public Holidays'!AC4:AC15, MATCH($B$8, 'Public Holidays'!$B4:$B15, 0))&lt;&gt;"",8,0)</f>
        <v>0</v>
      </c>
      <c r="AD45" s="127">
        <f>IF(INDEX('Public Holidays'!AD4:AD15, MATCH($B$8, 'Public Holidays'!$B4:$B15, 0))&lt;&gt;"",8,0)</f>
        <v>0</v>
      </c>
      <c r="AE45" s="127">
        <f>IF(INDEX('Public Holidays'!AE4:AE15, MATCH($B$8, 'Public Holidays'!$B4:$B15, 0))&lt;&gt;"",8,0)</f>
        <v>0</v>
      </c>
      <c r="AF45" s="127">
        <f>IF(INDEX('Public Holidays'!AF4:AF15, MATCH($B$8, 'Public Holidays'!$B4:$B15, 0))&lt;&gt;"",8,0)</f>
        <v>0</v>
      </c>
      <c r="AG45" s="186">
        <f>IF(INDEX('Public Holidays'!AG4:AG15, MATCH($B$8, 'Public Holidays'!$B4:$B15, 0))&lt;&gt;"",8,0)</f>
        <v>0</v>
      </c>
      <c r="AH45" s="128">
        <f>SUM(C45:AG45)</f>
        <v>8</v>
      </c>
    </row>
    <row r="46" spans="1:38" ht="13.8" thickBot="1" x14ac:dyDescent="0.3">
      <c r="A46" s="35"/>
      <c r="B46" s="35"/>
      <c r="C46" s="37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5"/>
    </row>
    <row r="47" spans="1:38" s="98" customFormat="1" ht="16.2" thickBot="1" x14ac:dyDescent="0.35">
      <c r="A47" s="184" t="str">
        <f>Γ1!A44</f>
        <v>Total Hours (including holidays)</v>
      </c>
      <c r="B47" s="181"/>
      <c r="C47" s="94">
        <f>C42+C45</f>
        <v>8</v>
      </c>
      <c r="D47" s="95">
        <f t="shared" ref="D47:AG47" si="8">D42+D45</f>
        <v>0</v>
      </c>
      <c r="E47" s="95">
        <f t="shared" si="8"/>
        <v>0</v>
      </c>
      <c r="F47" s="95">
        <f t="shared" si="8"/>
        <v>0</v>
      </c>
      <c r="G47" s="95">
        <f t="shared" si="8"/>
        <v>0</v>
      </c>
      <c r="H47" s="95">
        <f t="shared" si="8"/>
        <v>0</v>
      </c>
      <c r="I47" s="95">
        <f t="shared" si="8"/>
        <v>0</v>
      </c>
      <c r="J47" s="95">
        <f t="shared" si="8"/>
        <v>0</v>
      </c>
      <c r="K47" s="95">
        <f t="shared" si="8"/>
        <v>0</v>
      </c>
      <c r="L47" s="95">
        <f t="shared" si="8"/>
        <v>0</v>
      </c>
      <c r="M47" s="95">
        <f t="shared" si="8"/>
        <v>0</v>
      </c>
      <c r="N47" s="95">
        <f t="shared" si="8"/>
        <v>0</v>
      </c>
      <c r="O47" s="95">
        <f t="shared" si="8"/>
        <v>0</v>
      </c>
      <c r="P47" s="95">
        <f t="shared" si="8"/>
        <v>0</v>
      </c>
      <c r="Q47" s="95">
        <f t="shared" si="8"/>
        <v>0</v>
      </c>
      <c r="R47" s="95">
        <f t="shared" si="8"/>
        <v>0</v>
      </c>
      <c r="S47" s="95">
        <f t="shared" si="8"/>
        <v>0</v>
      </c>
      <c r="T47" s="95">
        <f t="shared" si="8"/>
        <v>0</v>
      </c>
      <c r="U47" s="95">
        <f t="shared" si="8"/>
        <v>0</v>
      </c>
      <c r="V47" s="95">
        <f t="shared" si="8"/>
        <v>0</v>
      </c>
      <c r="W47" s="95">
        <f t="shared" si="8"/>
        <v>0</v>
      </c>
      <c r="X47" s="95">
        <f t="shared" si="8"/>
        <v>0</v>
      </c>
      <c r="Y47" s="95">
        <f t="shared" si="8"/>
        <v>0</v>
      </c>
      <c r="Z47" s="95">
        <f t="shared" si="8"/>
        <v>0</v>
      </c>
      <c r="AA47" s="95">
        <f t="shared" si="8"/>
        <v>0</v>
      </c>
      <c r="AB47" s="95">
        <f t="shared" si="8"/>
        <v>0</v>
      </c>
      <c r="AC47" s="95">
        <f t="shared" si="8"/>
        <v>0</v>
      </c>
      <c r="AD47" s="95">
        <f t="shared" si="8"/>
        <v>0</v>
      </c>
      <c r="AE47" s="95">
        <f t="shared" si="8"/>
        <v>0</v>
      </c>
      <c r="AF47" s="95">
        <f t="shared" si="8"/>
        <v>0</v>
      </c>
      <c r="AG47" s="96">
        <f t="shared" si="8"/>
        <v>0</v>
      </c>
      <c r="AH47" s="97">
        <f>SUM(C47:AG47)</f>
        <v>8</v>
      </c>
      <c r="AI47" s="182"/>
    </row>
    <row r="48" spans="1:38" s="3" customFormat="1" x14ac:dyDescent="0.25">
      <c r="A48" s="37"/>
      <c r="B48" s="37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7"/>
    </row>
    <row r="49" spans="1:41" s="3" customFormat="1" x14ac:dyDescent="0.25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14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41" s="28" customFormat="1" x14ac:dyDescent="0.25">
      <c r="A50" s="29"/>
      <c r="C50" s="29"/>
      <c r="D50" s="29"/>
      <c r="E50" s="29"/>
      <c r="F50" s="29"/>
      <c r="G50" s="29" t="str">
        <f>"SIGNED BY "&amp;D6</f>
        <v>SIGNED BY ΝATURAL PERSON UNDER DIRECT CONTRACT</v>
      </c>
      <c r="H50" s="29"/>
      <c r="L50" s="29"/>
      <c r="M50" s="29"/>
      <c r="N50" s="29"/>
      <c r="O50" s="29"/>
      <c r="P50" s="29"/>
      <c r="Q50" s="29"/>
      <c r="R50" s="29"/>
      <c r="S50" s="131" t="str">
        <f>Γ1!H46</f>
        <v>SIGNED BY RESPONSIBLE RESEARCHER(S)</v>
      </c>
      <c r="T50" s="29"/>
      <c r="U50" s="29"/>
      <c r="V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121"/>
      <c r="AI50" s="121"/>
      <c r="AJ50" s="121"/>
      <c r="AK50" s="121"/>
      <c r="AL50" s="121"/>
      <c r="AM50" s="121"/>
      <c r="AN50" s="121"/>
      <c r="AO50" s="29"/>
    </row>
    <row r="51" spans="1:41" s="124" customFormat="1" x14ac:dyDescent="0.25">
      <c r="A51" s="122"/>
      <c r="C51" s="122"/>
      <c r="D51" s="122"/>
      <c r="E51" s="122"/>
      <c r="F51" s="122"/>
      <c r="G51" s="122" t="s">
        <v>53</v>
      </c>
      <c r="H51" s="122"/>
      <c r="L51" s="122"/>
      <c r="M51" s="122"/>
      <c r="N51" s="122"/>
      <c r="O51" s="122"/>
      <c r="P51" s="122"/>
      <c r="Q51" s="122"/>
      <c r="R51" s="122"/>
      <c r="S51" s="122" t="s">
        <v>53</v>
      </c>
      <c r="T51" s="122"/>
      <c r="U51" s="122"/>
      <c r="V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3"/>
      <c r="AI51" s="3"/>
    </row>
    <row r="52" spans="1:41" ht="30" customHeight="1" x14ac:dyDescent="0.25">
      <c r="G52" s="196" t="str">
        <f>D5</f>
        <v/>
      </c>
      <c r="S52" s="51" t="str" cm="1">
        <f t="array" ref="S52">IFERROR(INDEX($AK:$AK,SMALL(ROW($AL$12:$AL$38)*($AL$12:$AL$38&lt;&gt;0),SUMPRODUCT(N($AL$12:$AL$38=0))+ROWS($2:2))),"")</f>
        <v/>
      </c>
      <c r="T52" s="144"/>
    </row>
    <row r="53" spans="1:41" ht="30" customHeight="1" x14ac:dyDescent="0.25">
      <c r="S53" s="51" t="str" cm="1">
        <f t="array" ref="S53">IFERROR(INDEX($AK:$AK,SMALL(ROW($AL$12:$AL$38)*($AL$12:$AL$38&lt;&gt;0),SUMPRODUCT(N($AL$12:$AL$38=0))+ROWS($2:3))),"")</f>
        <v/>
      </c>
      <c r="T53" s="144"/>
    </row>
    <row r="54" spans="1:41" ht="30" customHeight="1" x14ac:dyDescent="0.25">
      <c r="S54" s="51" t="str" cm="1">
        <f t="array" ref="S54">IFERROR(INDEX($AK:$AK,SMALL(ROW($AL$12:$AL$38)*($AL$12:$AL$38&lt;&gt;0),SUMPRODUCT(N($AL$12:$AL$38=0))+ROWS($2:4))),"")</f>
        <v/>
      </c>
      <c r="T54" s="144"/>
    </row>
    <row r="55" spans="1:41" ht="30" customHeight="1" x14ac:dyDescent="0.25">
      <c r="S55" s="51" t="str" cm="1">
        <f t="array" ref="S55">IFERROR(INDEX($AK:$AK,SMALL(ROW($AL$12:$AL$38)*($AL$12:$AL$38&lt;&gt;0),SUMPRODUCT(N($AL$12:$AL$38=0))+ROWS($2:5))),"")</f>
        <v/>
      </c>
      <c r="T55" s="144"/>
    </row>
    <row r="56" spans="1:41" ht="30" customHeight="1" x14ac:dyDescent="0.25">
      <c r="S56" s="51" t="str" cm="1">
        <f t="array" ref="S56">IFERROR(INDEX($AK:$AK,SMALL(ROW($AL$12:$AL$38)*($AL$12:$AL$38&lt;&gt;0),SUMPRODUCT(N($AL$12:$AL$38=0))+ROWS($2:6))),"")</f>
        <v/>
      </c>
      <c r="T56" s="144"/>
    </row>
    <row r="57" spans="1:41" ht="30" customHeight="1" x14ac:dyDescent="0.25">
      <c r="S57" s="51" t="str" cm="1">
        <f t="array" ref="S57">IFERROR(INDEX($AK:$AK,SMALL(ROW($AL$12:$AL$38)*($AL$12:$AL$38&lt;&gt;0),SUMPRODUCT(N($AL$12:$AL$38=0))+ROWS($2:7))),"")</f>
        <v/>
      </c>
      <c r="T57" s="144"/>
    </row>
    <row r="58" spans="1:41" ht="30" customHeight="1" x14ac:dyDescent="0.25">
      <c r="S58" s="51" t="str" cm="1">
        <f t="array" ref="S58">IFERROR(INDEX($AK:$AK,SMALL(ROW($AL$12:$AL$38)*($AL$12:$AL$38&lt;&gt;0),SUMPRODUCT(N($AL$12:$AL$38=0))+ROWS($2:8))),"")</f>
        <v/>
      </c>
      <c r="T58" s="4"/>
    </row>
    <row r="59" spans="1:41" ht="30" customHeight="1" x14ac:dyDescent="0.25">
      <c r="S59" s="51" t="str" cm="1">
        <f t="array" ref="S59">IFERROR(INDEX($AK:$AK,SMALL(ROW($AL$12:$AL$38)*($AL$12:$AL$38&lt;&gt;0),SUMPRODUCT(N($AL$12:$AL$38=0))+ROWS($2:9))),"")</f>
        <v/>
      </c>
      <c r="T59" s="4"/>
    </row>
    <row r="60" spans="1:41" ht="30" customHeight="1" x14ac:dyDescent="0.25">
      <c r="S60" s="51" t="str" cm="1">
        <f t="array" ref="S60">IFERROR(INDEX($AK:$AK,SMALL(ROW($AL$12:$AL$38)*($AL$12:$AL$38&lt;&gt;0),SUMPRODUCT(N($AL$12:$AL$38=0))+ROWS($2:10))),"")</f>
        <v/>
      </c>
      <c r="T60" s="4"/>
    </row>
    <row r="61" spans="1:41" ht="30" customHeight="1" x14ac:dyDescent="0.25">
      <c r="S61" s="51" t="str" cm="1">
        <f t="array" ref="S61">IFERROR(INDEX($AK:$AK,SMALL(ROW($AL$12:$AL$38)*($AL$12:$AL$38&lt;&gt;0),SUMPRODUCT(N($AL$12:$AL$38=0))+ROWS($2:11))),"")</f>
        <v/>
      </c>
      <c r="T61" s="4"/>
    </row>
    <row r="62" spans="1:41" ht="30" customHeight="1" x14ac:dyDescent="0.25">
      <c r="S62" s="51" t="str" cm="1">
        <f t="array" ref="S62">IFERROR(INDEX($AK:$AK,SMALL(ROW($AL$12:$AL$38)*($AL$12:$AL$38&lt;&gt;0),SUMPRODUCT(N($AL$12:$AL$38=0))+ROWS($2:12))),"")</f>
        <v/>
      </c>
      <c r="T62" s="4"/>
    </row>
    <row r="63" spans="1:41" ht="30" customHeight="1" x14ac:dyDescent="0.25">
      <c r="S63" s="51" t="str" cm="1">
        <f t="array" ref="S63">IFERROR(INDEX($AK:$AK,SMALL(ROW($AL$12:$AL$38)*($AL$12:$AL$38&lt;&gt;0),SUMPRODUCT(N($AL$12:$AL$38=0))+ROWS($2:13))),"")</f>
        <v/>
      </c>
      <c r="T63" s="4"/>
    </row>
    <row r="64" spans="1:41" ht="30" customHeight="1" x14ac:dyDescent="0.25">
      <c r="S64" s="51" t="str" cm="1">
        <f t="array" ref="S64">IFERROR(INDEX($AK:$AK,SMALL(ROW($AL$12:$AL$38)*($AL$12:$AL$38&lt;&gt;0),SUMPRODUCT(N($AL$12:$AL$38=0))+ROWS($2:14))),"")</f>
        <v/>
      </c>
      <c r="T64" s="4"/>
    </row>
    <row r="65" spans="19:20" ht="30" customHeight="1" x14ac:dyDescent="0.25">
      <c r="S65" s="51" t="str" cm="1">
        <f t="array" ref="S65">IFERROR(INDEX($AK:$AK,SMALL(ROW($AL$12:$AL$38)*($AL$12:$AL$38&lt;&gt;0),SUMPRODUCT(N($AL$12:$AL$38=0))+ROWS($2:15))),"")</f>
        <v/>
      </c>
      <c r="T65" s="4"/>
    </row>
    <row r="66" spans="19:20" ht="30" customHeight="1" x14ac:dyDescent="0.25">
      <c r="S66" s="51" t="str" cm="1">
        <f t="array" ref="S66">IFERROR(INDEX($AK:$AK,SMALL(ROW($AL$12:$AL$38)*($AL$12:$AL$38&lt;&gt;0),SUMPRODUCT(N($AL$12:$AL$38=0))+ROWS($2:16))),"")</f>
        <v/>
      </c>
      <c r="T66" s="4"/>
    </row>
    <row r="67" spans="19:20" ht="30" customHeight="1" x14ac:dyDescent="0.25">
      <c r="S67" s="51" t="str" cm="1">
        <f t="array" ref="S67">IFERROR(INDEX($AK:$AK,SMALL(ROW($AL$12:$AL$38)*($AL$12:$AL$38&lt;&gt;0),SUMPRODUCT(N($AL$12:$AL$38=0))+ROWS($2:17))),"")</f>
        <v/>
      </c>
      <c r="T67" s="4"/>
    </row>
    <row r="68" spans="19:20" ht="30" customHeight="1" x14ac:dyDescent="0.25">
      <c r="S68" s="51" t="str" cm="1">
        <f t="array" ref="S68">IFERROR(INDEX($AK:$AK,SMALL(ROW($AL$12:$AL$38)*($AL$12:$AL$38&lt;&gt;0),SUMPRODUCT(N($AL$12:$AL$38=0))+ROWS($2:18))),"")</f>
        <v/>
      </c>
      <c r="T68" s="4"/>
    </row>
    <row r="69" spans="19:20" ht="30" customHeight="1" x14ac:dyDescent="0.25">
      <c r="S69" s="51" t="str" cm="1">
        <f t="array" ref="S69">IFERROR(INDEX($AK:$AK,SMALL(ROW($AL$12:$AL$38)*($AL$12:$AL$38&lt;&gt;0),SUMPRODUCT(N($AL$12:$AL$38=0))+ROWS($2:19))),"")</f>
        <v/>
      </c>
      <c r="T69" s="4"/>
    </row>
    <row r="70" spans="19:20" ht="30" customHeight="1" x14ac:dyDescent="0.25">
      <c r="S70" s="51" t="str" cm="1">
        <f t="array" ref="S70">IFERROR(INDEX($AK:$AK,SMALL(ROW($AL$12:$AL$38)*($AL$12:$AL$38&lt;&gt;0),SUMPRODUCT(N($AL$12:$AL$38=0))+ROWS($2:20))),"")</f>
        <v/>
      </c>
      <c r="T70" s="4"/>
    </row>
    <row r="71" spans="19:20" ht="30" customHeight="1" x14ac:dyDescent="0.25">
      <c r="S71" s="51" t="str" cm="1">
        <f t="array" ref="S71">IFERROR(INDEX($AK:$AK,SMALL(ROW($AL$12:$AL$38)*($AL$12:$AL$38&lt;&gt;0),SUMPRODUCT(N($AL$12:$AL$38=0))+ROWS($2:21))),"")</f>
        <v/>
      </c>
      <c r="T71" s="4"/>
    </row>
    <row r="72" spans="19:20" ht="30" customHeight="1" x14ac:dyDescent="0.25">
      <c r="S72" s="51" t="str" cm="1">
        <f t="array" ref="S72">IFERROR(INDEX($AK:$AK,SMALL(ROW($AL$12:$AL$38)*($AL$12:$AL$38&lt;&gt;0),SUMPRODUCT(N($AL$12:$AL$38=0))+ROWS($2:22))),"")</f>
        <v/>
      </c>
    </row>
    <row r="73" spans="19:20" x14ac:dyDescent="0.25">
      <c r="S73" s="51" t="str" cm="1">
        <f t="array" ref="S73">IFERROR(INDEX($AK:$AK,SMALL(ROW($AL$10:$AL$38)*($AL$10:$AL$38&lt;&gt;0),SUMPRODUCT(N($AL$10:$AL$38=0))+ROWS($2:23))),"")</f>
        <v/>
      </c>
    </row>
    <row r="74" spans="19:20" x14ac:dyDescent="0.25">
      <c r="S74" s="51" t="str" cm="1">
        <f t="array" ref="S74">IFERROR(INDEX($AK:$AK,SMALL(ROW($AL$10:$AL$38)*($AL$10:$AL$38&lt;&gt;0),SUMPRODUCT(N($AL$10:$AL$38=0))+ROWS($2:24))),"")</f>
        <v/>
      </c>
    </row>
    <row r="75" spans="19:20" x14ac:dyDescent="0.25">
      <c r="S75" s="51" t="str" cm="1">
        <f t="array" ref="S75">IFERROR(INDEX($AK:$AK,SMALL(ROW($AL$10:$AL$38)*($AL$10:$AL$38&lt;&gt;0),SUMPRODUCT(N($AL$10:$AL$38=0))+ROWS($2:25))),"")</f>
        <v/>
      </c>
    </row>
    <row r="76" spans="19:20" x14ac:dyDescent="0.25">
      <c r="S76" s="51" t="str" cm="1">
        <f t="array" ref="S76">IFERROR(INDEX($AK:$AK,SMALL(ROW($AL$10:$AL$38)*($AL$10:$AL$38&lt;&gt;0),SUMPRODUCT(N($AL$10:$AL$38=0))+ROWS($2:26))),"")</f>
        <v/>
      </c>
    </row>
    <row r="77" spans="19:20" x14ac:dyDescent="0.25">
      <c r="S77" s="51" t="str" cm="1">
        <f t="array" ref="S77">IFERROR(INDEX($AK:$AK,SMALL(ROW($AL$10:$AL$38)*($AL$10:$AL$38&lt;&gt;0),SUMPRODUCT(N($AL$10:$AL$38=0))+ROWS($2:27))),"")</f>
        <v/>
      </c>
    </row>
    <row r="78" spans="19:20" x14ac:dyDescent="0.25">
      <c r="S78" s="51" t="str" cm="1">
        <f t="array" ref="S78">IFERROR(INDEX($AK:$AK,SMALL(ROW($AL$10:$AL$38)*($AL$10:$AL$38&lt;&gt;0),SUMPRODUCT(N($AL$10:$AL$38=0))+ROWS($2:28))),"")</f>
        <v/>
      </c>
    </row>
    <row r="79" spans="19:20" x14ac:dyDescent="0.25">
      <c r="S79" s="51" t="str" cm="1">
        <f t="array" ref="S79">IFERROR(INDEX($AK:$AK,SMALL(ROW($AL$10:$AL$38)*($AL$10:$AL$38&lt;&gt;0),SUMPRODUCT(N($AL$10:$AL$38=0))+ROWS($2:29))),"")</f>
        <v/>
      </c>
    </row>
    <row r="80" spans="19:20" x14ac:dyDescent="0.25">
      <c r="S80" s="51" t="str" cm="1">
        <f t="array" ref="S80">IFERROR(INDEX($AK:$AK,SMALL(ROW($AL$10:$AL$38)*($AL$10:$AL$38&lt;&gt;0),SUMPRODUCT(N($AL$10:$AL$38=0))+ROWS($2:30))),"")</f>
        <v/>
      </c>
    </row>
    <row r="81" spans="19:19" x14ac:dyDescent="0.25">
      <c r="S81" s="51" t="str" cm="1">
        <f t="array" ref="S81">IFERROR(INDEX($AK:$AK,SMALL(ROW($AL$10:$AL$38)*($AL$10:$AL$38&lt;&gt;0),SUMPRODUCT(N($AL$10:$AL$38=0))+ROWS($2:31))),"")</f>
        <v/>
      </c>
    </row>
    <row r="82" spans="19:19" x14ac:dyDescent="0.25">
      <c r="S82" s="51" t="str" cm="1">
        <f t="array" ref="S82">IFERROR(INDEX($AK:$AK,SMALL(ROW($AL$10:$AL$38)*($AL$10:$AL$38&lt;&gt;0),SUMPRODUCT(N($AL$10:$AL$38=0))+ROWS($2:32))),"")</f>
        <v/>
      </c>
    </row>
    <row r="83" spans="19:19" x14ac:dyDescent="0.25">
      <c r="S83" s="51" t="str" cm="1">
        <f t="array" ref="S83">IFERROR(INDEX($AK:$AK,SMALL(ROW($AL$10:$AL$38)*($AL$10:$AL$38&lt;&gt;0),SUMPRODUCT(N($AL$10:$AL$38=0))+ROWS($2:33))),"")</f>
        <v/>
      </c>
    </row>
    <row r="84" spans="19:19" x14ac:dyDescent="0.25">
      <c r="S84" s="51" t="str" cm="1">
        <f t="array" ref="S84">IFERROR(INDEX($AK:$AK,SMALL(ROW($AL$10:$AL$38)*($AL$10:$AL$38&lt;&gt;0),SUMPRODUCT(N($AL$10:$AL$38=0))+ROWS($2:34))),"")</f>
        <v/>
      </c>
    </row>
    <row r="85" spans="19:19" x14ac:dyDescent="0.25">
      <c r="S85" s="51" t="str" cm="1">
        <f t="array" ref="S85">IFERROR(INDEX($AK:$AK,SMALL(ROW($AL$10:$AL$38)*($AL$10:$AL$38&lt;&gt;0),SUMPRODUCT(N($AL$10:$AL$38=0))+ROWS($2:35))),"")</f>
        <v/>
      </c>
    </row>
    <row r="86" spans="19:19" x14ac:dyDescent="0.25">
      <c r="S86" s="51" t="str" cm="1">
        <f t="array" ref="S86">IFERROR(INDEX($AK:$AK,SMALL(ROW($AL$10:$AL$38)*($AL$10:$AL$38&lt;&gt;0),SUMPRODUCT(N($AL$10:$AL$38=0))+ROWS($2:36))),"")</f>
        <v/>
      </c>
    </row>
    <row r="87" spans="19:19" x14ac:dyDescent="0.25">
      <c r="S87" s="51" t="str" cm="1">
        <f t="array" ref="S87">IFERROR(INDEX($AK:$AK,SMALL(ROW($AL$10:$AL$38)*($AL$10:$AL$38&lt;&gt;0),SUMPRODUCT(N($AL$10:$AL$38=0))+ROWS($2:37))),"")</f>
        <v/>
      </c>
    </row>
    <row r="88" spans="19:19" x14ac:dyDescent="0.25">
      <c r="S88" s="51" t="str" cm="1">
        <f t="array" ref="S88">IFERROR(INDEX($AK:$AK,SMALL(ROW($AL$10:$AL$38)*($AL$10:$AL$38&lt;&gt;0),SUMPRODUCT(N($AL$10:$AL$38=0))+ROWS($2:38))),"")</f>
        <v/>
      </c>
    </row>
    <row r="89" spans="19:19" x14ac:dyDescent="0.25">
      <c r="S89" s="51" t="str" cm="1">
        <f t="array" ref="S89">IFERROR(INDEX($AK:$AK,SMALL(ROW($AL$10:$AL$38)*($AL$10:$AL$38&lt;&gt;0),SUMPRODUCT(N($AL$10:$AL$38=0))+ROWS($2:39))),"")</f>
        <v/>
      </c>
    </row>
    <row r="90" spans="19:19" x14ac:dyDescent="0.25">
      <c r="S90" s="51" t="str" cm="1">
        <f t="array" ref="S90">IFERROR(INDEX($AK:$AK,SMALL(ROW($AL$10:$AL$38)*($AL$10:$AL$38&lt;&gt;0),SUMPRODUCT(N($AL$10:$AL$38=0))+ROWS($2:40))),"")</f>
        <v/>
      </c>
    </row>
  </sheetData>
  <mergeCells count="16">
    <mergeCell ref="A11:AI11"/>
    <mergeCell ref="A21:AI21"/>
    <mergeCell ref="A31:AI31"/>
    <mergeCell ref="A44:AH44"/>
    <mergeCell ref="L5:Z6"/>
    <mergeCell ref="B6:C6"/>
    <mergeCell ref="D6:I6"/>
    <mergeCell ref="AH8:AH10"/>
    <mergeCell ref="AI8:AI10"/>
    <mergeCell ref="L1:Z1"/>
    <mergeCell ref="A2:A5"/>
    <mergeCell ref="L3:Z4"/>
    <mergeCell ref="B5:C5"/>
    <mergeCell ref="D5:I5"/>
    <mergeCell ref="B3:C4"/>
    <mergeCell ref="D3:K4"/>
  </mergeCells>
  <conditionalFormatting sqref="C10:AG10">
    <cfRule type="expression" dxfId="119" priority="4">
      <formula>CELL("protect", INDIRECT(ADDRESS(ROW(),COLUMN())))=2</formula>
    </cfRule>
  </conditionalFormatting>
  <conditionalFormatting sqref="C12:AG18 C22:AG28 C32:AG38">
    <cfRule type="expression" dxfId="118" priority="18">
      <formula>C$10=0</formula>
    </cfRule>
    <cfRule type="expression" dxfId="117" priority="19">
      <formula>C$10&lt;&gt;0</formula>
    </cfRule>
  </conditionalFormatting>
  <conditionalFormatting sqref="C19:AG19">
    <cfRule type="expression" dxfId="116" priority="20">
      <formula>C$19&gt;8</formula>
    </cfRule>
  </conditionalFormatting>
  <conditionalFormatting sqref="C29:AG29">
    <cfRule type="expression" dxfId="115" priority="13">
      <formula>C$29&gt;8</formula>
    </cfRule>
  </conditionalFormatting>
  <conditionalFormatting sqref="C39:AG39">
    <cfRule type="expression" dxfId="114" priority="17">
      <formula>C$39&gt;8</formula>
    </cfRule>
  </conditionalFormatting>
  <conditionalFormatting sqref="C42:AG42">
    <cfRule type="expression" dxfId="113" priority="16">
      <formula>C$42&gt;12</formula>
    </cfRule>
  </conditionalFormatting>
  <conditionalFormatting sqref="C47:AG47">
    <cfRule type="expression" dxfId="112" priority="15">
      <formula>C$47&gt;12</formula>
    </cfRule>
  </conditionalFormatting>
  <conditionalFormatting sqref="D5:I5">
    <cfRule type="expression" dxfId="109" priority="8">
      <formula>D5=""</formula>
    </cfRule>
  </conditionalFormatting>
  <conditionalFormatting sqref="L3">
    <cfRule type="expression" dxfId="107" priority="12">
      <formula>SUMPRODUCT((C10:AG10=0)*(C12:AG39&gt;0))&gt;0</formula>
    </cfRule>
  </conditionalFormatting>
  <conditionalFormatting sqref="L5">
    <cfRule type="expression" dxfId="106" priority="11">
      <formula>COUNTIF(C42:AG42,"&gt;12")&gt;0</formula>
    </cfRule>
  </conditionalFormatting>
  <conditionalFormatting sqref="D3">
    <cfRule type="expression" dxfId="17" priority="2">
      <formula>D3=""</formula>
    </cfRule>
  </conditionalFormatting>
  <conditionalFormatting sqref="L1">
    <cfRule type="expression" dxfId="6" priority="1">
      <formula>OR(COUNTIF(C19:AG19,"&gt;8")&gt;0,COUNTIF(C29:AG29,"&gt;8")&gt;0,COUNTIF(C39:AG39,"&gt;8")&gt;0)</formula>
    </cfRule>
  </conditionalFormatting>
  <dataValidations count="1">
    <dataValidation type="custom" showErrorMessage="1" errorTitle="Warning!" error="Number must be multiple of 0,5" sqref="C12:AG18 C32:AG38 C22:AG28" xr:uid="{5BB4EABB-8E2C-49A2-83E3-50003D7CE939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" operator="lessThan" id="{81E6C942-9888-4FFA-A7F1-FEAE9AC9A62D}">
            <xm:f>Παράμετροι!#REF!</xm:f>
            <x14:dxf>
              <font>
                <color theme="0"/>
              </font>
              <fill>
                <patternFill>
                  <bgColor rgb="FFFFC000"/>
                </patternFill>
              </fill>
            </x14:dxf>
          </x14:cfRule>
          <xm:sqref>C47:AG47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Παράμετροι</vt:lpstr>
      <vt:lpstr>Public Holidays</vt:lpstr>
      <vt:lpstr>Γ1</vt:lpstr>
      <vt:lpstr>A1-JAN</vt:lpstr>
      <vt:lpstr>A1-FEB</vt:lpstr>
      <vt:lpstr>A1-MAR</vt:lpstr>
      <vt:lpstr>A1-APR</vt:lpstr>
      <vt:lpstr>A1-MAY</vt:lpstr>
      <vt:lpstr>A1-JUN</vt:lpstr>
      <vt:lpstr>A1-JUL</vt:lpstr>
      <vt:lpstr>A1-AUG</vt:lpstr>
      <vt:lpstr>A1-SEP</vt:lpstr>
      <vt:lpstr>A1-OCT</vt:lpstr>
      <vt:lpstr>A1-NOV</vt:lpstr>
      <vt:lpstr>A1-DEC</vt:lpstr>
      <vt:lpstr>'A1-APR'!Print_Area</vt:lpstr>
      <vt:lpstr>'A1-AUG'!Print_Area</vt:lpstr>
      <vt:lpstr>'A1-DEC'!Print_Area</vt:lpstr>
      <vt:lpstr>'A1-FEB'!Print_Area</vt:lpstr>
      <vt:lpstr>'A1-JAN'!Print_Area</vt:lpstr>
      <vt:lpstr>'A1-JUL'!Print_Area</vt:lpstr>
      <vt:lpstr>'A1-JUN'!Print_Area</vt:lpstr>
      <vt:lpstr>'A1-MAR'!Print_Area</vt:lpstr>
      <vt:lpstr>'A1-MAY'!Print_Area</vt:lpstr>
      <vt:lpstr>'A1-NOV'!Print_Area</vt:lpstr>
      <vt:lpstr>'A1-OCT'!Print_Area</vt:lpstr>
      <vt:lpstr>'A1-SEP'!Print_Area</vt:lpstr>
      <vt:lpstr>Γ1!Print_Area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Charalabos Oreinos</cp:lastModifiedBy>
  <cp:lastPrinted>2024-02-12T09:08:31Z</cp:lastPrinted>
  <dcterms:created xsi:type="dcterms:W3CDTF">2009-01-08T18:22:59Z</dcterms:created>
  <dcterms:modified xsi:type="dcterms:W3CDTF">2026-03-06T07:30:57Z</dcterms:modified>
</cp:coreProperties>
</file>